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80" tabRatio="933" activeTab="1"/>
  </bookViews>
  <sheets>
    <sheet name="公式記録Ｎｏ．１" sheetId="1" r:id="rId1"/>
    <sheet name="公式記録Ｎｏ．１ (2)" sheetId="2" r:id="rId2"/>
    <sheet name="試合前データ入力" sheetId="3" r:id="rId3"/>
    <sheet name="第３ＡＲ管理表" sheetId="4" r:id="rId4"/>
    <sheet name="PK・FK記録表" sheetId="5" r:id="rId5"/>
    <sheet name="得点経過記録表" sheetId="6" r:id="rId6"/>
    <sheet name="選手交代記録表" sheetId="7" r:id="rId7"/>
    <sheet name="登録選手データ一覧" sheetId="8" r:id="rId8"/>
  </sheets>
  <externalReferences>
    <externalReference r:id="rId11"/>
    <externalReference r:id="rId12"/>
  </externalReferences>
  <definedNames>
    <definedName name="_xlnm.Print_Area" localSheetId="4">'PK・FK記録表'!$A$1:$E$16</definedName>
    <definedName name="_xlnm.Print_Area" localSheetId="0">'公式記録Ｎｏ．１'!$A$1:$AV$80</definedName>
    <definedName name="_xlnm.Print_Area" localSheetId="1">'公式記録Ｎｏ．１ (2)'!$A$1:$AV$80</definedName>
    <definedName name="_xlnm.Print_Area" localSheetId="3">'第３ＡＲ管理表'!$A$1:$W$33</definedName>
  </definedNames>
  <calcPr fullCalcOnLoad="1"/>
</workbook>
</file>

<file path=xl/sharedStrings.xml><?xml version="1.0" encoding="utf-8"?>
<sst xmlns="http://schemas.openxmlformats.org/spreadsheetml/2006/main" count="614" uniqueCount="192">
  <si>
    <t>競　技　記　録　用　紙</t>
  </si>
  <si>
    <t>試　　合　　日</t>
  </si>
  <si>
    <t>(</t>
  </si>
  <si>
    <t>)</t>
  </si>
  <si>
    <t>kick-off</t>
  </si>
  <si>
    <t>天　　　候</t>
  </si>
  <si>
    <t>グランド状態</t>
  </si>
  <si>
    <t>レフリー名前</t>
  </si>
  <si>
    <t>（</t>
  </si>
  <si>
    <t>）</t>
  </si>
  <si>
    <t>アシスタントレフリー名</t>
  </si>
  <si>
    <t>①</t>
  </si>
  <si>
    <t>②</t>
  </si>
  <si>
    <t>③</t>
  </si>
  <si>
    <t>種　　　　　別</t>
  </si>
  <si>
    <t>会　　　　　場</t>
  </si>
  <si>
    <t>試合時間</t>
  </si>
  <si>
    <t>対</t>
  </si>
  <si>
    <t>経過</t>
  </si>
  <si>
    <t>FW</t>
  </si>
  <si>
    <t>　</t>
  </si>
  <si>
    <t>HB</t>
  </si>
  <si>
    <t>TB</t>
  </si>
  <si>
    <t>FB</t>
  </si>
  <si>
    <t>RS</t>
  </si>
  <si>
    <t>№</t>
  </si>
  <si>
    <t>名前</t>
  </si>
  <si>
    <t>№</t>
  </si>
  <si>
    <t>→</t>
  </si>
  <si>
    <t>№</t>
  </si>
  <si>
    <t>負傷交替</t>
  </si>
  <si>
    <t>→</t>
  </si>
  <si>
    <t>→</t>
  </si>
  <si>
    <t>一時交替</t>
  </si>
  <si>
    <t>→</t>
  </si>
  <si>
    <t>　カード／処分</t>
  </si>
  <si>
    <t>種類</t>
  </si>
  <si>
    <t>内　容</t>
  </si>
  <si>
    <t>記録責任者</t>
  </si>
  <si>
    <t>記　録　係</t>
  </si>
  <si>
    <t>　【　公式記録事前データ入力表　】</t>
  </si>
  <si>
    <t>③　出場メンバー入力（　登録№を入力　）</t>
  </si>
  <si>
    <t>①　試合データ入力</t>
  </si>
  <si>
    <t>②　登録メンバー入力</t>
  </si>
  <si>
    <t>出場№</t>
  </si>
  <si>
    <t>登録№</t>
  </si>
  <si>
    <t>項目</t>
  </si>
  <si>
    <t>試合日</t>
  </si>
  <si>
    <t>曜日</t>
  </si>
  <si>
    <t>kick-off</t>
  </si>
  <si>
    <t>天候</t>
  </si>
  <si>
    <t>レフリー</t>
  </si>
  <si>
    <t>所属</t>
  </si>
  <si>
    <t>ＡＲ①</t>
  </si>
  <si>
    <t>ＡＲ②</t>
  </si>
  <si>
    <t>ＡＲ③</t>
  </si>
  <si>
    <t>種別（大会名）</t>
  </si>
  <si>
    <t>　</t>
  </si>
  <si>
    <t>試合種別</t>
  </si>
  <si>
    <t>会場</t>
  </si>
  <si>
    <t>ドクター</t>
  </si>
  <si>
    <t>記録係</t>
  </si>
  <si>
    <t>試合データの入力。</t>
  </si>
  <si>
    <t>登録メンバーの入力。
　　登録メンバーリストより，貼り付ける。（　登録№，学校名，選手名，学年（年齢）　）</t>
  </si>
  <si>
    <t>出場メンバーの入力。
　　登録メンバーリストの登録№を　→　出場№順に入力する。
　　主将には，登録№に○印を移動させる。</t>
  </si>
  <si>
    <t>チ</t>
  </si>
  <si>
    <t>得 点</t>
  </si>
  <si>
    <t>Ｔ</t>
  </si>
  <si>
    <t>Ｇ</t>
  </si>
  <si>
    <t>ＰＧ</t>
  </si>
  <si>
    <t>ＤＧ</t>
  </si>
  <si>
    <t>計</t>
  </si>
  <si>
    <t>｜</t>
  </si>
  <si>
    <t>前 半</t>
  </si>
  <si>
    <t>ム</t>
  </si>
  <si>
    <t>（ジャージーの色）</t>
  </si>
  <si>
    <t>名</t>
  </si>
  <si>
    <t>後 半</t>
  </si>
  <si>
    <t>Ｎｏ</t>
  </si>
  <si>
    <t>選手名</t>
  </si>
  <si>
    <t>可能ポジション</t>
  </si>
  <si>
    <t>合 計</t>
  </si>
  <si>
    <t>選　手　交　代 （止血一時の戻りも記入）</t>
  </si>
  <si>
    <t>時　　間</t>
  </si>
  <si>
    <t>ＯＵＴ</t>
  </si>
  <si>
    <t>→</t>
  </si>
  <si>
    <t>ＩＮ</t>
  </si>
  <si>
    <t>戦術</t>
  </si>
  <si>
    <t>負傷</t>
  </si>
  <si>
    <t>一時的</t>
  </si>
  <si>
    <t>入替</t>
  </si>
  <si>
    <t>交替</t>
  </si>
  <si>
    <r>
      <t>前</t>
    </r>
    <r>
      <rPr>
        <sz val="6"/>
        <rFont val="ＭＳ Ｐゴシック"/>
        <family val="3"/>
      </rPr>
      <t>　</t>
    </r>
    <r>
      <rPr>
        <sz val="10"/>
        <rFont val="ＭＳ Ｐゴシック"/>
        <family val="3"/>
      </rPr>
      <t>・　後　　　分</t>
    </r>
  </si>
  <si>
    <t>シ　ン　ビ　ン　・　退　場</t>
  </si>
  <si>
    <t>背番号</t>
  </si>
  <si>
    <t>シンビン　ｏｒ　退場</t>
  </si>
  <si>
    <r>
      <t>前</t>
    </r>
    <r>
      <rPr>
        <sz val="6"/>
        <rFont val="ＭＳ Ｐゴシック"/>
        <family val="3"/>
      </rPr>
      <t>　</t>
    </r>
    <r>
      <rPr>
        <sz val="10"/>
        <rFont val="ＭＳ Ｐゴシック"/>
        <family val="3"/>
      </rPr>
      <t>・</t>
    </r>
    <r>
      <rPr>
        <sz val="6"/>
        <rFont val="ＭＳ Ｐゴシック"/>
        <family val="3"/>
      </rPr>
      <t>　</t>
    </r>
    <r>
      <rPr>
        <sz val="10"/>
        <rFont val="ＭＳ Ｐゴシック"/>
        <family val="3"/>
      </rPr>
      <t>後　</t>
    </r>
    <r>
      <rPr>
        <sz val="6"/>
        <rFont val="ＭＳ Ｐゴシック"/>
        <family val="3"/>
      </rPr>
      <t>　</t>
    </r>
    <r>
      <rPr>
        <sz val="10"/>
        <rFont val="ＭＳ Ｐゴシック"/>
        <family val="3"/>
      </rPr>
      <t>　分</t>
    </r>
  </si>
  <si>
    <t>第３ＡＲ・試合管理表</t>
  </si>
  <si>
    <t>グラウンド状態</t>
  </si>
  <si>
    <t>ドクター</t>
  </si>
  <si>
    <t>レフリー</t>
  </si>
  <si>
    <t>晴れ</t>
  </si>
  <si>
    <t>前半</t>
  </si>
  <si>
    <t>後半</t>
  </si>
  <si>
    <t>T</t>
  </si>
  <si>
    <t>G</t>
  </si>
  <si>
    <t>PT</t>
  </si>
  <si>
    <t>PG</t>
  </si>
  <si>
    <t>DG</t>
  </si>
  <si>
    <t>試合時間</t>
  </si>
  <si>
    <t>分ハーフ</t>
  </si>
  <si>
    <t>前半</t>
  </si>
  <si>
    <t>後半</t>
  </si>
  <si>
    <t>ＰＫ</t>
  </si>
  <si>
    <t>ＦＫ</t>
  </si>
  <si>
    <t>反則</t>
  </si>
  <si>
    <t>ＦＫ</t>
  </si>
  <si>
    <t>合計</t>
  </si>
  <si>
    <t>試  合  種  別</t>
  </si>
  <si>
    <t>入替</t>
  </si>
  <si>
    <t>日</t>
  </si>
  <si>
    <t>芝・良</t>
  </si>
  <si>
    <t>得点経過記録表</t>
  </si>
  <si>
    <t>チーム名</t>
  </si>
  <si>
    <t>時間</t>
  </si>
  <si>
    <t>キッカー番号</t>
  </si>
  <si>
    <t>前半</t>
  </si>
  <si>
    <t>後半</t>
  </si>
  <si>
    <t>前後半</t>
  </si>
  <si>
    <t>分</t>
  </si>
  <si>
    <t>得点</t>
  </si>
  <si>
    <t>ゴール種別</t>
  </si>
  <si>
    <t>前半</t>
  </si>
  <si>
    <t>後半</t>
  </si>
  <si>
    <t>T</t>
  </si>
  <si>
    <t>G</t>
  </si>
  <si>
    <t>PT</t>
  </si>
  <si>
    <t>PG</t>
  </si>
  <si>
    <t>DG</t>
  </si>
  <si>
    <t>計</t>
  </si>
  <si>
    <t>合計</t>
  </si>
  <si>
    <t>PK</t>
  </si>
  <si>
    <t>FK</t>
  </si>
  <si>
    <t>PK</t>
  </si>
  <si>
    <t>得　　　　　　　　　　点</t>
  </si>
  <si>
    <t>反　　　　　　　　　　則</t>
  </si>
  <si>
    <t>維新百年記念公園ﾗｸﾞﾋﾞｰ･ｻｯｶｰ場</t>
  </si>
  <si>
    <t>決勝</t>
  </si>
  <si>
    <t>前半</t>
  </si>
  <si>
    <t>後半</t>
  </si>
  <si>
    <t>対</t>
  </si>
  <si>
    <t>-</t>
  </si>
  <si>
    <t>第98回全国高等学校ラグビーフットボール大会山口県予選大会</t>
  </si>
  <si>
    <t>山口県ラグビーフットボール協会</t>
  </si>
  <si>
    <t>選手交代/入替申請用紙</t>
  </si>
  <si>
    <t>日付：平成　　年　　月　　日</t>
  </si>
  <si>
    <t>チーム名：</t>
  </si>
  <si>
    <t>前半・後半　　　分</t>
  </si>
  <si>
    <t>【PLAYER OFF選手】</t>
  </si>
  <si>
    <t>【PLAYER ON選手】</t>
  </si>
  <si>
    <t>〈交代理由〉</t>
  </si>
  <si>
    <t>入替「戦術」</t>
  </si>
  <si>
    <t>交替「出血」</t>
  </si>
  <si>
    <t>交替「負傷」</t>
  </si>
  <si>
    <t>交替「シンビン」</t>
  </si>
  <si>
    <t>【　選手登録メンバーリスト　】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</si>
  <si>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</si>
  <si>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</si>
  <si>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</si>
  <si>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</si>
  <si>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</si>
  <si>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</si>
  <si>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</si>
  <si>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</si>
  <si>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</si>
  <si>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</si>
  <si>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⑪</t>
  </si>
  <si>
    <t>⑫</t>
  </si>
  <si>
    <t>登録№</t>
  </si>
  <si>
    <t>メンバー変更</t>
  </si>
  <si>
    <t>トライ番号
PT</t>
  </si>
  <si>
    <t>G○</t>
  </si>
  <si>
    <t>G×</t>
  </si>
  <si>
    <t>PG</t>
  </si>
  <si>
    <t>DG</t>
  </si>
  <si>
    <t>前　半</t>
  </si>
  <si>
    <t>No.</t>
  </si>
  <si>
    <t>Name</t>
  </si>
  <si>
    <t>種（トライ）</t>
  </si>
  <si>
    <t>種（ゴール）</t>
  </si>
  <si>
    <t>前半Kick off：/後半Kick off：</t>
  </si>
  <si>
    <r>
      <rPr>
        <sz val="14"/>
        <rFont val="HG平成角ｺﾞｼｯｸ体W9"/>
        <family val="3"/>
      </rPr>
      <t>得　点　経　過　</t>
    </r>
    <r>
      <rPr>
        <sz val="11"/>
        <rFont val="HG平成角ｺﾞｼｯｸ体W9"/>
        <family val="3"/>
      </rPr>
      <t xml:space="preserve">
</t>
    </r>
    <r>
      <rPr>
        <b/>
        <sz val="10"/>
        <rFont val="HG平成角ｺﾞｼｯｸ体W9"/>
        <family val="3"/>
      </rPr>
      <t>T:ﾄﾗｲ PT:ﾍﾟﾅﾙﾃｨｰﾄﾗｲ PG:ﾍﾟﾅﾙﾃｨｰｺﾞｰﾙ DG:ﾄﾞﾛｯﾌﾟｺﾞｰﾙ G:ｺﾞｰﾙ成功 G×:ｺﾞｰﾙ不成功</t>
    </r>
    <r>
      <rPr>
        <sz val="10"/>
        <rFont val="HG平成角ｺﾞｼｯｸ体W9"/>
        <family val="3"/>
      </rPr>
      <t>　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</si>
</sst>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"/>
    <numFmt numFmtId="178" formatCode="h&quot;時&quot;mm&quot;分&quot;;@"/>
    <numFmt numFmtId="179" formatCode="[m]&quot;分&quot;"/>
    <numFmt numFmtId="180" formatCode="#&quot;分&quot;"/>
  </numFmts>
  <fonts count="8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ゴシック"/>
      <family val="3"/>
    </font>
    <font>
      <sz val="12"/>
      <name val="ＭＳ Ｐ明朝"/>
      <family val="1"/>
    </font>
    <font>
      <sz val="9"/>
      <name val="ＭＳ Ｐ明朝"/>
      <family val="1"/>
    </font>
    <font>
      <i/>
      <sz val="16"/>
      <name val="HGS創英角ｺﾞｼｯｸUB"/>
      <family val="3"/>
    </font>
    <font>
      <sz val="8"/>
      <name val="ＭＳ Ｐ明朝"/>
      <family val="1"/>
    </font>
    <font>
      <sz val="14"/>
      <name val="HGS創英角ｺﾞｼｯｸUB"/>
      <family val="3"/>
    </font>
    <font>
      <sz val="11"/>
      <name val="HGP創英角ｺﾞｼｯｸUB"/>
      <family val="3"/>
    </font>
    <font>
      <sz val="11"/>
      <name val="HGS創英角ｺﾞｼｯｸUB"/>
      <family val="3"/>
    </font>
    <font>
      <i/>
      <sz val="12"/>
      <name val="HGP創英角ｺﾞｼｯｸUB"/>
      <family val="3"/>
    </font>
    <font>
      <sz val="14"/>
      <name val="HGP創英角ｺﾞｼｯｸUB"/>
      <family val="3"/>
    </font>
    <font>
      <sz val="11"/>
      <name val="ＭＳ Ｐゴシック"/>
      <family val="3"/>
    </font>
    <font>
      <b/>
      <sz val="14"/>
      <name val="HGｺﾞｼｯｸE"/>
      <family val="3"/>
    </font>
    <font>
      <b/>
      <sz val="12"/>
      <name val="HGｺﾞｼｯｸE"/>
      <family val="3"/>
    </font>
    <font>
      <b/>
      <sz val="10"/>
      <name val="HGｺﾞｼｯｸE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1"/>
      <name val="HGｺﾞｼｯｸE"/>
      <family val="3"/>
    </font>
    <font>
      <sz val="20"/>
      <name val="ＭＳ Ｐゴシック"/>
      <family val="3"/>
    </font>
    <font>
      <sz val="12"/>
      <name val="ＭＳ 明朝"/>
      <family val="1"/>
    </font>
    <font>
      <sz val="22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20"/>
      <name val="HGS平成角ｺﾞｼｯｸ体W9"/>
      <family val="3"/>
    </font>
    <font>
      <sz val="26"/>
      <name val="HGS平成角ｺﾞｼｯｸ体W9"/>
      <family val="3"/>
    </font>
    <font>
      <sz val="14"/>
      <name val="HG平成角ｺﾞｼｯｸ体W9"/>
      <family val="3"/>
    </font>
    <font>
      <sz val="10"/>
      <name val="HG平成角ｺﾞｼｯｸ体W9"/>
      <family val="3"/>
    </font>
    <font>
      <sz val="12"/>
      <name val="HG平成角ｺﾞｼｯｸ体W9"/>
      <family val="3"/>
    </font>
    <font>
      <sz val="24"/>
      <name val="HG平成角ｺﾞｼｯｸ体W9"/>
      <family val="3"/>
    </font>
    <font>
      <b/>
      <sz val="16"/>
      <name val="ＤＨＰ特太ゴシック体"/>
      <family val="3"/>
    </font>
    <font>
      <sz val="14"/>
      <name val="ＤＨＰ特太ゴシック体"/>
      <family val="3"/>
    </font>
    <font>
      <sz val="20"/>
      <name val="ＭＳ Ｐ明朝"/>
      <family val="1"/>
    </font>
    <font>
      <sz val="14"/>
      <name val="ＭＳ ゴシック"/>
      <family val="3"/>
    </font>
    <font>
      <sz val="11"/>
      <name val="ＭＳ ゴシック"/>
      <family val="3"/>
    </font>
    <font>
      <sz val="11"/>
      <name val="HG平成角ｺﾞｼｯｸ体W9"/>
      <family val="3"/>
    </font>
    <font>
      <sz val="16"/>
      <name val="ＭＳ Ｐゴシック"/>
      <family val="3"/>
    </font>
    <font>
      <sz val="24"/>
      <name val="ＭＳ Ｐゴシック"/>
      <family val="3"/>
    </font>
    <font>
      <sz val="18"/>
      <name val="ＭＳ Ｐゴシック"/>
      <family val="3"/>
    </font>
    <font>
      <u val="single"/>
      <sz val="18"/>
      <name val="ＭＳ Ｐゴシック"/>
      <family val="3"/>
    </font>
    <font>
      <i/>
      <sz val="18"/>
      <name val="HGS創英角ｺﾞｼｯｸUB"/>
      <family val="3"/>
    </font>
    <font>
      <sz val="10.5"/>
      <name val="ＭＳ 明朝"/>
      <family val="1"/>
    </font>
    <font>
      <b/>
      <sz val="14"/>
      <name val="ＭＳ Ｐゴシック"/>
      <family val="3"/>
    </font>
    <font>
      <b/>
      <sz val="10"/>
      <name val="HG平成角ｺﾞｼｯｸ体W9"/>
      <family val="3"/>
    </font>
    <font>
      <b/>
      <sz val="12"/>
      <name val="HG平成角ｺﾞｼｯｸ体W9"/>
      <family val="3"/>
    </font>
    <font>
      <b/>
      <sz val="14"/>
      <name val="HG平成角ｺﾞｼｯｸ体W9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20"/>
      <color indexed="8"/>
      <name val="ＭＳ Ｐゴシック"/>
      <family val="3"/>
    </font>
    <font>
      <sz val="14"/>
      <color indexed="8"/>
      <name val="ＭＳ 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20"/>
      <color theme="1"/>
      <name val="Calibri"/>
      <family val="3"/>
    </font>
    <font>
      <sz val="14"/>
      <color theme="1"/>
      <name val="ＭＳ ゴシック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9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medium"/>
      <right style="double"/>
      <top style="medium"/>
      <bottom style="double"/>
    </border>
    <border>
      <left style="double"/>
      <right style="dotted"/>
      <top style="medium"/>
      <bottom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 style="medium"/>
      <right/>
      <top style="double"/>
      <bottom/>
    </border>
    <border>
      <left style="double"/>
      <right style="dotted"/>
      <top style="double"/>
      <bottom/>
    </border>
    <border>
      <left/>
      <right style="dotted"/>
      <top style="double"/>
      <bottom/>
    </border>
    <border>
      <left style="dotted"/>
      <right style="medium"/>
      <top style="double"/>
      <bottom/>
    </border>
    <border>
      <left style="medium"/>
      <right/>
      <top style="medium"/>
      <bottom style="thin"/>
    </border>
    <border>
      <left style="double"/>
      <right style="medium"/>
      <top style="medium"/>
      <bottom style="thin"/>
    </border>
    <border>
      <left style="medium"/>
      <right/>
      <top/>
      <bottom/>
    </border>
    <border>
      <left style="double"/>
      <right style="dotted"/>
      <top/>
      <bottom/>
    </border>
    <border>
      <left/>
      <right style="dotted"/>
      <top/>
      <bottom/>
    </border>
    <border>
      <left style="dotted"/>
      <right style="medium"/>
      <top/>
      <bottom/>
    </border>
    <border>
      <left style="medium"/>
      <right/>
      <top style="thin"/>
      <bottom style="thin"/>
    </border>
    <border>
      <left style="double"/>
      <right style="medium"/>
      <top style="thin"/>
      <bottom style="thin"/>
    </border>
    <border>
      <left/>
      <right style="medium"/>
      <top/>
      <bottom/>
    </border>
    <border>
      <left style="double"/>
      <right style="dotted"/>
      <top/>
      <bottom style="medium"/>
    </border>
    <border>
      <left style="dotted"/>
      <right style="medium"/>
      <top/>
      <bottom style="medium"/>
    </border>
    <border>
      <left style="medium"/>
      <right/>
      <top style="thin"/>
      <bottom style="medium"/>
    </border>
    <border>
      <left style="double"/>
      <right style="medium"/>
      <top style="thin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 style="medium"/>
      <top style="double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/>
    </border>
    <border>
      <left style="hair"/>
      <right style="hair"/>
      <top/>
      <bottom style="thin"/>
    </border>
    <border>
      <left style="thin"/>
      <right/>
      <top style="thin"/>
      <bottom style="thin"/>
    </border>
    <border>
      <left style="hair"/>
      <right style="hair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double"/>
      <top/>
      <bottom/>
    </border>
    <border>
      <left style="double"/>
      <right style="medium"/>
      <top style="medium"/>
      <bottom style="medium"/>
    </border>
    <border>
      <left style="dotted"/>
      <right style="dotted"/>
      <top/>
      <bottom style="medium"/>
    </border>
    <border>
      <left style="dotted"/>
      <right style="dotted"/>
      <top/>
      <bottom/>
    </border>
    <border>
      <left style="medium"/>
      <right style="double"/>
      <top>
        <color indexed="63"/>
      </top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double"/>
      <bottom style="dotted"/>
    </border>
    <border>
      <left/>
      <right/>
      <top style="double"/>
      <bottom style="dotted"/>
    </border>
    <border>
      <left style="medium"/>
      <right/>
      <top style="dotted"/>
      <bottom style="dotted"/>
    </border>
    <border>
      <left/>
      <right/>
      <top style="dotted"/>
      <bottom style="dotted"/>
    </border>
    <border>
      <left style="medium"/>
      <right/>
      <top style="dotted"/>
      <bottom style="medium"/>
    </border>
    <border>
      <left/>
      <right/>
      <top style="dotted"/>
      <bottom style="medium"/>
    </border>
    <border>
      <left style="thin"/>
      <right/>
      <top style="double"/>
      <bottom style="dotted"/>
    </border>
    <border>
      <left style="thin"/>
      <right/>
      <top style="dotted"/>
      <bottom style="dotted"/>
    </border>
    <border>
      <left style="thin"/>
      <right/>
      <top style="dotted"/>
      <bottom style="medium"/>
    </border>
    <border>
      <left/>
      <right style="dotted"/>
      <top style="dotted"/>
      <bottom style="medium"/>
    </border>
    <border>
      <left/>
      <right style="dotted"/>
      <top style="dotted"/>
      <bottom style="dotted"/>
    </border>
    <border>
      <left/>
      <right style="dotted"/>
      <top style="double"/>
      <bottom style="dotted"/>
    </border>
    <border>
      <left/>
      <right/>
      <top/>
      <bottom style="medium"/>
    </border>
    <border>
      <left style="dotted"/>
      <right/>
      <top/>
      <bottom style="dotted"/>
    </border>
    <border>
      <left style="dotted"/>
      <right/>
      <top style="dotted"/>
      <bottom style="dotted"/>
    </border>
    <border>
      <left style="dotted"/>
      <right/>
      <top style="dotted"/>
      <bottom style="medium"/>
    </border>
    <border>
      <left style="dotted"/>
      <right/>
      <top style="double"/>
      <bottom style="dotted"/>
    </border>
    <border>
      <left/>
      <right style="dotted"/>
      <top/>
      <bottom style="dotted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/>
      <right style="thin"/>
      <top style="thick"/>
      <bottom style="thin"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/>
      <right style="thick"/>
      <top style="thin"/>
      <bottom style="thin"/>
    </border>
    <border>
      <left style="thick"/>
      <right style="thin"/>
      <top style="thin"/>
      <bottom/>
    </border>
    <border>
      <left/>
      <right style="thin"/>
      <top style="thin"/>
      <bottom style="thick"/>
    </border>
    <border>
      <left/>
      <right style="thick"/>
      <top style="thin"/>
      <bottom style="thick"/>
    </border>
    <border>
      <left style="thick"/>
      <right/>
      <top/>
      <bottom style="thick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thin"/>
    </border>
    <border>
      <left/>
      <right/>
      <top style="thin"/>
      <bottom/>
    </border>
    <border>
      <left/>
      <right style="thin"/>
      <top/>
      <bottom/>
    </border>
    <border>
      <left style="dotted"/>
      <right style="dotted"/>
      <top style="double"/>
      <bottom/>
    </border>
    <border>
      <left style="thick"/>
      <right/>
      <top style="thick"/>
      <bottom/>
    </border>
    <border>
      <left style="dotted"/>
      <right/>
      <top style="medium"/>
      <bottom/>
    </border>
    <border>
      <left style="dotted"/>
      <right/>
      <top style="medium"/>
      <bottom style="double"/>
    </border>
    <border>
      <left style="thick"/>
      <right/>
      <top/>
      <bottom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/>
      <top>
        <color indexed="63"/>
      </top>
      <bottom style="thin"/>
    </border>
    <border>
      <left/>
      <right/>
      <top style="thick"/>
      <bottom/>
    </border>
    <border>
      <left style="thick"/>
      <right/>
      <top style="thin"/>
      <bottom/>
    </border>
    <border>
      <left/>
      <right/>
      <top style="thin"/>
      <bottom style="thin"/>
    </border>
    <border>
      <left/>
      <right style="dotted"/>
      <top style="thin"/>
      <bottom style="thin"/>
    </border>
    <border>
      <left style="thin"/>
      <right/>
      <top style="thick"/>
      <bottom style="thin"/>
    </border>
    <border>
      <left/>
      <right/>
      <top style="thick"/>
      <bottom style="thin"/>
    </border>
    <border>
      <left/>
      <right style="dotted"/>
      <top style="thick"/>
      <bottom style="thin"/>
    </border>
    <border>
      <left style="thin"/>
      <right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/>
      <right style="dotted"/>
      <top style="thin"/>
      <bottom style="thick"/>
    </border>
    <border>
      <left/>
      <right/>
      <top style="medium"/>
      <bottom style="double"/>
    </border>
    <border>
      <left/>
      <right style="dotted"/>
      <top style="medium"/>
      <bottom style="double"/>
    </border>
    <border>
      <left/>
      <right style="medium"/>
      <top style="dotted"/>
      <bottom style="dotted"/>
    </border>
    <border>
      <left/>
      <right style="medium"/>
      <top style="double"/>
      <bottom style="dotted"/>
    </border>
    <border>
      <left>
        <color indexed="63"/>
      </left>
      <right style="thick"/>
      <top>
        <color indexed="63"/>
      </top>
      <bottom>
        <color indexed="63"/>
      </bottom>
    </border>
    <border>
      <left/>
      <right style="medium"/>
      <top style="dotted"/>
      <bottom style="medium"/>
    </border>
    <border>
      <left style="medium"/>
      <right/>
      <top style="medium"/>
      <bottom style="double"/>
    </border>
    <border>
      <left style="thin"/>
      <right/>
      <top style="medium"/>
      <bottom style="double"/>
    </border>
    <border>
      <left/>
      <right style="thin"/>
      <top style="medium"/>
      <bottom style="double"/>
    </border>
    <border>
      <left/>
      <right style="thin"/>
      <top style="double"/>
      <bottom style="dotted"/>
    </border>
    <border>
      <left/>
      <right style="thin"/>
      <top style="dotted"/>
      <bottom style="medium"/>
    </border>
    <border>
      <left/>
      <right style="thin"/>
      <top style="dotted"/>
      <bottom style="dotted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 style="thick"/>
      <bottom>
        <color indexed="63"/>
      </bottom>
    </border>
    <border>
      <left/>
      <right style="thin"/>
      <top style="thick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dotted"/>
      <top style="medium"/>
      <bottom/>
    </border>
    <border>
      <left style="thin"/>
      <right/>
      <top/>
      <bottom style="thick"/>
    </border>
    <border>
      <left/>
      <right style="thin"/>
      <top/>
      <bottom style="thick"/>
    </border>
    <border>
      <left/>
      <right style="medium"/>
      <top style="medium"/>
      <bottom style="double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/>
      <right style="medium"/>
      <top style="thin"/>
      <bottom style="dotted"/>
    </border>
    <border>
      <left style="medium"/>
      <right/>
      <top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medium"/>
      <top/>
      <bottom style="double"/>
    </border>
    <border>
      <left style="medium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/>
    </border>
    <border>
      <left/>
      <right style="dotted"/>
      <top style="thin"/>
      <bottom/>
    </border>
    <border>
      <left/>
      <right style="dotted"/>
      <top/>
      <bottom style="medium"/>
    </border>
    <border>
      <left style="medium"/>
      <right/>
      <top style="thin"/>
      <bottom style="dotted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double"/>
      <bottom style="medium"/>
    </border>
    <border>
      <left/>
      <right style="medium"/>
      <top style="double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/>
      <bottom style="thin"/>
    </border>
    <border>
      <left/>
      <right style="dotted"/>
      <top/>
      <bottom style="thin"/>
    </border>
    <border>
      <left style="dotted"/>
      <right/>
      <top style="thin"/>
      <bottom/>
    </border>
    <border>
      <left/>
      <right style="medium"/>
      <top style="thin"/>
      <bottom/>
    </border>
    <border>
      <left style="dotted"/>
      <right/>
      <top/>
      <bottom style="medium"/>
    </border>
    <border>
      <left/>
      <right style="medium"/>
      <top/>
      <bottom style="thin"/>
    </border>
    <border>
      <left/>
      <right style="thick"/>
      <top style="thick"/>
      <bottom/>
    </border>
    <border>
      <left/>
      <right style="thick"/>
      <top/>
      <bottom style="thick"/>
    </border>
    <border>
      <left/>
      <right style="thick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ck"/>
      <top style="thick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26" borderId="1" applyNumberFormat="0" applyAlignment="0" applyProtection="0"/>
    <xf numFmtId="0" fontId="7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73" fillId="0" borderId="3" applyNumberFormat="0" applyFill="0" applyAlignment="0" applyProtection="0"/>
    <xf numFmtId="0" fontId="74" fillId="29" borderId="0" applyNumberFormat="0" applyBorder="0" applyAlignment="0" applyProtection="0"/>
    <xf numFmtId="0" fontId="75" fillId="30" borderId="4" applyNumberFormat="0" applyAlignment="0" applyProtection="0"/>
    <xf numFmtId="0" fontId="7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7" fillId="0" borderId="5" applyNumberFormat="0" applyFill="0" applyAlignment="0" applyProtection="0"/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8" applyNumberFormat="0" applyFill="0" applyAlignment="0" applyProtection="0"/>
    <xf numFmtId="0" fontId="81" fillId="30" borderId="9" applyNumberFormat="0" applyAlignment="0" applyProtection="0"/>
    <xf numFmtId="0" fontId="8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3" fillId="31" borderId="4" applyNumberFormat="0" applyAlignment="0" applyProtection="0"/>
    <xf numFmtId="0" fontId="14" fillId="0" borderId="0">
      <alignment/>
      <protection/>
    </xf>
    <xf numFmtId="0" fontId="14" fillId="0" borderId="0">
      <alignment vertical="center"/>
      <protection/>
    </xf>
    <xf numFmtId="0" fontId="84" fillId="32" borderId="0" applyNumberFormat="0" applyBorder="0" applyAlignment="0" applyProtection="0"/>
  </cellStyleXfs>
  <cellXfs count="646">
    <xf numFmtId="0" fontId="0" fillId="0" borderId="0" xfId="0" applyFont="1" applyAlignment="1">
      <alignment vertical="center"/>
    </xf>
    <xf numFmtId="0" fontId="3" fillId="0" borderId="0" xfId="0" applyFont="1" applyFill="1" applyAlignment="1" applyProtection="1">
      <alignment vertical="center"/>
      <protection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1" xfId="0" applyFont="1" applyFill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0" xfId="0" applyFont="1" applyAlignment="1">
      <alignment vertical="center"/>
    </xf>
    <xf numFmtId="0" fontId="3" fillId="0" borderId="13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Fill="1" applyBorder="1" applyAlignment="1" applyProtection="1">
      <alignment horizontal="center" vertical="center"/>
      <protection locked="0"/>
    </xf>
    <xf numFmtId="0" fontId="3" fillId="0" borderId="14" xfId="0" applyFont="1" applyBorder="1" applyAlignment="1">
      <alignment vertical="center"/>
    </xf>
    <xf numFmtId="0" fontId="12" fillId="33" borderId="19" xfId="0" applyFont="1" applyFill="1" applyBorder="1" applyAlignment="1">
      <alignment horizontal="center"/>
    </xf>
    <xf numFmtId="0" fontId="5" fillId="34" borderId="20" xfId="0" applyFont="1" applyFill="1" applyBorder="1" applyAlignment="1" applyProtection="1">
      <alignment horizontal="center"/>
      <protection locked="0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12" fillId="33" borderId="11" xfId="0" applyFont="1" applyFill="1" applyBorder="1" applyAlignment="1">
      <alignment horizontal="center"/>
    </xf>
    <xf numFmtId="0" fontId="5" fillId="35" borderId="20" xfId="0" applyFont="1" applyFill="1" applyBorder="1" applyAlignment="1" applyProtection="1">
      <alignment horizontal="center"/>
      <protection locked="0"/>
    </xf>
    <xf numFmtId="0" fontId="11" fillId="0" borderId="23" xfId="0" applyFont="1" applyBorder="1" applyAlignment="1">
      <alignment horizontal="left"/>
    </xf>
    <xf numFmtId="176" fontId="3" fillId="36" borderId="24" xfId="0" applyNumberFormat="1" applyFont="1" applyFill="1" applyBorder="1" applyAlignment="1" applyProtection="1">
      <alignment horizontal="left"/>
      <protection locked="0"/>
    </xf>
    <xf numFmtId="0" fontId="5" fillId="0" borderId="19" xfId="0" applyFont="1" applyFill="1" applyBorder="1" applyAlignment="1" applyProtection="1">
      <alignment horizontal="center"/>
      <protection locked="0"/>
    </xf>
    <xf numFmtId="0" fontId="12" fillId="33" borderId="25" xfId="0" applyFont="1" applyFill="1" applyBorder="1" applyAlignment="1">
      <alignment horizontal="center"/>
    </xf>
    <xf numFmtId="0" fontId="5" fillId="34" borderId="26" xfId="0" applyFont="1" applyFill="1" applyBorder="1" applyAlignment="1" applyProtection="1">
      <alignment horizontal="center"/>
      <protection locked="0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12" fillId="33" borderId="0" xfId="0" applyFont="1" applyFill="1" applyBorder="1" applyAlignment="1">
      <alignment horizontal="center"/>
    </xf>
    <xf numFmtId="0" fontId="5" fillId="35" borderId="26" xfId="0" applyFont="1" applyFill="1" applyBorder="1" applyAlignment="1" applyProtection="1">
      <alignment horizontal="center"/>
      <protection locked="0"/>
    </xf>
    <xf numFmtId="0" fontId="11" fillId="0" borderId="29" xfId="0" applyFont="1" applyBorder="1" applyAlignment="1">
      <alignment horizontal="left"/>
    </xf>
    <xf numFmtId="0" fontId="3" fillId="36" borderId="30" xfId="0" applyFont="1" applyFill="1" applyBorder="1" applyAlignment="1" applyProtection="1">
      <alignment horizontal="left"/>
      <protection locked="0"/>
    </xf>
    <xf numFmtId="0" fontId="5" fillId="0" borderId="25" xfId="0" applyFont="1" applyFill="1" applyBorder="1" applyAlignment="1" applyProtection="1">
      <alignment horizontal="center"/>
      <protection locked="0"/>
    </xf>
    <xf numFmtId="20" fontId="3" fillId="36" borderId="30" xfId="0" applyNumberFormat="1" applyFont="1" applyFill="1" applyBorder="1" applyAlignment="1" applyProtection="1">
      <alignment horizontal="left"/>
      <protection locked="0"/>
    </xf>
    <xf numFmtId="0" fontId="3" fillId="36" borderId="30" xfId="0" applyFont="1" applyFill="1" applyBorder="1" applyAlignment="1">
      <alignment horizontal="left"/>
    </xf>
    <xf numFmtId="0" fontId="5" fillId="0" borderId="31" xfId="0" applyFont="1" applyFill="1" applyBorder="1" applyAlignment="1" applyProtection="1">
      <alignment horizontal="center" vertical="center"/>
      <protection locked="0"/>
    </xf>
    <xf numFmtId="0" fontId="5" fillId="34" borderId="32" xfId="0" applyFont="1" applyFill="1" applyBorder="1" applyAlignment="1" applyProtection="1">
      <alignment horizontal="center"/>
      <protection locked="0"/>
    </xf>
    <xf numFmtId="0" fontId="5" fillId="0" borderId="33" xfId="0" applyFont="1" applyBorder="1" applyAlignment="1">
      <alignment horizontal="center"/>
    </xf>
    <xf numFmtId="0" fontId="5" fillId="35" borderId="32" xfId="0" applyFont="1" applyFill="1" applyBorder="1" applyAlignment="1" applyProtection="1">
      <alignment horizontal="center"/>
      <protection locked="0"/>
    </xf>
    <xf numFmtId="0" fontId="11" fillId="0" borderId="34" xfId="0" applyFont="1" applyBorder="1" applyAlignment="1">
      <alignment horizontal="left"/>
    </xf>
    <xf numFmtId="0" fontId="3" fillId="36" borderId="35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5" fillId="0" borderId="36" xfId="0" applyFont="1" applyFill="1" applyBorder="1" applyAlignment="1" applyProtection="1">
      <alignment horizontal="center"/>
      <protection locked="0"/>
    </xf>
    <xf numFmtId="0" fontId="5" fillId="0" borderId="37" xfId="0" applyFont="1" applyFill="1" applyBorder="1" applyAlignment="1" applyProtection="1">
      <alignment horizontal="center" vertical="center"/>
      <protection locked="0"/>
    </xf>
    <xf numFmtId="0" fontId="3" fillId="0" borderId="38" xfId="0" applyFont="1" applyBorder="1" applyAlignment="1">
      <alignment/>
    </xf>
    <xf numFmtId="0" fontId="8" fillId="0" borderId="39" xfId="0" applyFont="1" applyBorder="1" applyAlignment="1">
      <alignment/>
    </xf>
    <xf numFmtId="0" fontId="3" fillId="0" borderId="39" xfId="0" applyFont="1" applyBorder="1" applyAlignment="1">
      <alignment horizontal="center"/>
    </xf>
    <xf numFmtId="0" fontId="3" fillId="0" borderId="39" xfId="0" applyFont="1" applyBorder="1" applyAlignment="1">
      <alignment horizontal="left"/>
    </xf>
    <xf numFmtId="0" fontId="3" fillId="0" borderId="39" xfId="0" applyFont="1" applyFill="1" applyBorder="1" applyAlignment="1">
      <alignment horizontal="center"/>
    </xf>
    <xf numFmtId="0" fontId="3" fillId="0" borderId="40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center"/>
    </xf>
    <xf numFmtId="0" fontId="5" fillId="0" borderId="41" xfId="0" applyFont="1" applyFill="1" applyBorder="1" applyAlignment="1" applyProtection="1">
      <alignment horizontal="center" vertical="center"/>
      <protection locked="0"/>
    </xf>
    <xf numFmtId="0" fontId="5" fillId="0" borderId="31" xfId="0" applyFont="1" applyFill="1" applyBorder="1" applyAlignment="1">
      <alignment horizontal="center" vertical="center" wrapText="1"/>
    </xf>
    <xf numFmtId="0" fontId="14" fillId="0" borderId="0" xfId="61">
      <alignment vertical="center"/>
      <protection/>
    </xf>
    <xf numFmtId="0" fontId="14" fillId="0" borderId="0" xfId="61" applyAlignment="1">
      <alignment horizontal="center" vertical="center"/>
      <protection/>
    </xf>
    <xf numFmtId="0" fontId="14" fillId="0" borderId="42" xfId="61" applyBorder="1" applyAlignment="1">
      <alignment horizontal="center" vertical="center"/>
      <protection/>
    </xf>
    <xf numFmtId="0" fontId="14" fillId="0" borderId="43" xfId="61" applyBorder="1" applyAlignment="1">
      <alignment horizontal="center" vertical="center"/>
      <protection/>
    </xf>
    <xf numFmtId="0" fontId="14" fillId="0" borderId="44" xfId="61" applyBorder="1" applyAlignment="1">
      <alignment horizontal="center" vertical="center"/>
      <protection/>
    </xf>
    <xf numFmtId="0" fontId="19" fillId="0" borderId="45" xfId="61" applyFont="1" applyBorder="1" applyAlignment="1">
      <alignment horizontal="center" vertical="center"/>
      <protection/>
    </xf>
    <xf numFmtId="0" fontId="14" fillId="0" borderId="46" xfId="61" applyBorder="1" applyAlignment="1">
      <alignment horizontal="center" vertical="center"/>
      <protection/>
    </xf>
    <xf numFmtId="0" fontId="14" fillId="0" borderId="47" xfId="61" applyBorder="1" applyAlignment="1">
      <alignment horizontal="center" vertical="center"/>
      <protection/>
    </xf>
    <xf numFmtId="0" fontId="14" fillId="0" borderId="47" xfId="61" applyFont="1" applyBorder="1" applyAlignment="1">
      <alignment horizontal="center" vertical="center"/>
      <protection/>
    </xf>
    <xf numFmtId="0" fontId="14" fillId="0" borderId="48" xfId="61" applyBorder="1" applyAlignment="1">
      <alignment horizontal="center" vertical="center"/>
      <protection/>
    </xf>
    <xf numFmtId="0" fontId="18" fillId="0" borderId="49" xfId="61" applyFont="1" applyBorder="1" applyAlignment="1">
      <alignment horizontal="center" vertical="center"/>
      <protection/>
    </xf>
    <xf numFmtId="0" fontId="20" fillId="0" borderId="49" xfId="0" applyFont="1" applyBorder="1" applyAlignment="1" quotePrefix="1">
      <alignment horizontal="center" vertical="center" shrinkToFit="1"/>
    </xf>
    <xf numFmtId="0" fontId="14" fillId="0" borderId="49" xfId="61" applyBorder="1" applyAlignment="1">
      <alignment horizontal="center" vertical="center" shrinkToFit="1"/>
      <protection/>
    </xf>
    <xf numFmtId="0" fontId="19" fillId="0" borderId="0" xfId="61" applyFont="1" applyAlignment="1">
      <alignment horizontal="center" vertical="center" shrinkToFit="1"/>
      <protection/>
    </xf>
    <xf numFmtId="0" fontId="14" fillId="0" borderId="0" xfId="61" applyAlignment="1">
      <alignment vertical="center"/>
      <protection/>
    </xf>
    <xf numFmtId="0" fontId="18" fillId="0" borderId="45" xfId="61" applyFont="1" applyBorder="1" applyAlignment="1">
      <alignment horizontal="center" vertical="center"/>
      <protection/>
    </xf>
    <xf numFmtId="0" fontId="18" fillId="0" borderId="50" xfId="61" applyFont="1" applyBorder="1" applyAlignment="1">
      <alignment horizontal="center" vertical="center"/>
      <protection/>
    </xf>
    <xf numFmtId="0" fontId="18" fillId="0" borderId="46" xfId="61" applyFont="1" applyBorder="1" applyAlignment="1">
      <alignment horizontal="center" vertical="center"/>
      <protection/>
    </xf>
    <xf numFmtId="0" fontId="18" fillId="0" borderId="47" xfId="61" applyFont="1" applyBorder="1" applyAlignment="1">
      <alignment horizontal="center" vertical="center"/>
      <protection/>
    </xf>
    <xf numFmtId="0" fontId="18" fillId="0" borderId="51" xfId="61" applyFont="1" applyBorder="1" applyAlignment="1">
      <alignment horizontal="center" vertical="center"/>
      <protection/>
    </xf>
    <xf numFmtId="0" fontId="18" fillId="0" borderId="48" xfId="61" applyFont="1" applyBorder="1" applyAlignment="1">
      <alignment horizontal="center" vertical="center"/>
      <protection/>
    </xf>
    <xf numFmtId="0" fontId="14" fillId="0" borderId="52" xfId="61" applyBorder="1" applyAlignment="1">
      <alignment horizontal="center" vertical="center"/>
      <protection/>
    </xf>
    <xf numFmtId="0" fontId="14" fillId="0" borderId="53" xfId="61" applyBorder="1" applyAlignment="1">
      <alignment horizontal="center" vertical="center"/>
      <protection/>
    </xf>
    <xf numFmtId="0" fontId="14" fillId="0" borderId="54" xfId="61" applyBorder="1" applyAlignment="1">
      <alignment horizontal="center" vertical="center"/>
      <protection/>
    </xf>
    <xf numFmtId="0" fontId="18" fillId="0" borderId="49" xfId="61" applyFont="1" applyBorder="1" applyAlignment="1">
      <alignment horizontal="center" vertical="center" shrinkToFit="1"/>
      <protection/>
    </xf>
    <xf numFmtId="0" fontId="14" fillId="0" borderId="49" xfId="61" applyBorder="1" applyAlignment="1">
      <alignment horizontal="center" vertical="center"/>
      <protection/>
    </xf>
    <xf numFmtId="0" fontId="17" fillId="0" borderId="55" xfId="61" applyFont="1" applyBorder="1" applyAlignment="1">
      <alignment horizontal="center" vertical="center"/>
      <protection/>
    </xf>
    <xf numFmtId="0" fontId="14" fillId="0" borderId="56" xfId="61" applyBorder="1" applyAlignment="1">
      <alignment horizontal="center" vertical="center"/>
      <protection/>
    </xf>
    <xf numFmtId="0" fontId="14" fillId="0" borderId="57" xfId="61" applyBorder="1" applyAlignment="1">
      <alignment horizontal="center" vertical="center"/>
      <protection/>
    </xf>
    <xf numFmtId="0" fontId="17" fillId="0" borderId="0" xfId="61" applyFont="1" applyBorder="1" applyAlignment="1">
      <alignment horizontal="center" vertical="center"/>
      <protection/>
    </xf>
    <xf numFmtId="0" fontId="14" fillId="0" borderId="0" xfId="61" applyFont="1" applyBorder="1" applyAlignment="1">
      <alignment horizontal="center" vertical="center"/>
      <protection/>
    </xf>
    <xf numFmtId="0" fontId="14" fillId="0" borderId="0" xfId="61" applyBorder="1">
      <alignment vertical="center"/>
      <protection/>
    </xf>
    <xf numFmtId="0" fontId="12" fillId="33" borderId="58" xfId="0" applyFont="1" applyFill="1" applyBorder="1" applyAlignment="1">
      <alignment horizontal="center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6" fillId="36" borderId="59" xfId="0" applyFont="1" applyFill="1" applyBorder="1" applyAlignment="1" applyProtection="1">
      <alignment vertical="center"/>
      <protection locked="0"/>
    </xf>
    <xf numFmtId="0" fontId="23" fillId="0" borderId="0" xfId="0" applyFont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Alignment="1">
      <alignment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 wrapText="1"/>
    </xf>
    <xf numFmtId="0" fontId="5" fillId="0" borderId="60" xfId="0" applyFont="1" applyBorder="1" applyAlignment="1">
      <alignment horizontal="center"/>
    </xf>
    <xf numFmtId="0" fontId="5" fillId="0" borderId="61" xfId="0" applyFont="1" applyBorder="1" applyAlignment="1">
      <alignment horizontal="center"/>
    </xf>
    <xf numFmtId="0" fontId="12" fillId="33" borderId="62" xfId="0" applyFont="1" applyFill="1" applyBorder="1" applyAlignment="1">
      <alignment horizontal="center"/>
    </xf>
    <xf numFmtId="0" fontId="23" fillId="0" borderId="61" xfId="0" applyFont="1" applyFill="1" applyBorder="1" applyAlignment="1" applyProtection="1">
      <alignment horizontal="left" vertical="center"/>
      <protection locked="0"/>
    </xf>
    <xf numFmtId="0" fontId="23" fillId="0" borderId="61" xfId="0" applyFont="1" applyFill="1" applyBorder="1" applyAlignment="1" applyProtection="1">
      <alignment horizontal="left" vertical="center" shrinkToFit="1"/>
      <protection locked="0"/>
    </xf>
    <xf numFmtId="0" fontId="23" fillId="0" borderId="61" xfId="0" applyFont="1" applyFill="1" applyBorder="1" applyAlignment="1">
      <alignment horizontal="left" vertical="center"/>
    </xf>
    <xf numFmtId="0" fontId="23" fillId="0" borderId="60" xfId="0" applyFont="1" applyFill="1" applyBorder="1" applyAlignment="1" applyProtection="1">
      <alignment horizontal="left" vertical="center" shrinkToFit="1"/>
      <protection locked="0"/>
    </xf>
    <xf numFmtId="0" fontId="23" fillId="0" borderId="60" xfId="0" applyFont="1" applyFill="1" applyBorder="1" applyAlignment="1">
      <alignment horizontal="left" vertical="center"/>
    </xf>
    <xf numFmtId="0" fontId="5" fillId="0" borderId="37" xfId="0" applyFont="1" applyFill="1" applyBorder="1" applyAlignment="1">
      <alignment horizontal="center" vertical="center" wrapText="1"/>
    </xf>
    <xf numFmtId="0" fontId="3" fillId="0" borderId="0" xfId="0" applyFont="1" applyFill="1" applyAlignment="1" applyProtection="1">
      <alignment vertical="center"/>
      <protection/>
    </xf>
    <xf numFmtId="0" fontId="25" fillId="0" borderId="63" xfId="0" applyFont="1" applyFill="1" applyBorder="1" applyAlignment="1" applyProtection="1">
      <alignment horizontal="right" vertical="center" shrinkToFit="1"/>
      <protection/>
    </xf>
    <xf numFmtId="0" fontId="4" fillId="0" borderId="63" xfId="0" applyFont="1" applyFill="1" applyBorder="1" applyAlignment="1" applyProtection="1">
      <alignment horizontal="center" vertical="center" shrinkToFit="1"/>
      <protection/>
    </xf>
    <xf numFmtId="0" fontId="25" fillId="0" borderId="63" xfId="0" applyFont="1" applyFill="1" applyBorder="1" applyAlignment="1" applyProtection="1">
      <alignment horizontal="left" vertical="center" shrinkToFit="1"/>
      <protection/>
    </xf>
    <xf numFmtId="0" fontId="25" fillId="0" borderId="64" xfId="0" applyFont="1" applyFill="1" applyBorder="1" applyAlignment="1" applyProtection="1">
      <alignment vertical="center" shrinkToFit="1"/>
      <protection/>
    </xf>
    <xf numFmtId="0" fontId="25" fillId="0" borderId="65" xfId="0" applyFont="1" applyFill="1" applyBorder="1" applyAlignment="1" applyProtection="1">
      <alignment horizontal="right" vertical="center" shrinkToFit="1"/>
      <protection/>
    </xf>
    <xf numFmtId="0" fontId="25" fillId="0" borderId="66" xfId="0" applyFont="1" applyFill="1" applyBorder="1" applyAlignment="1" applyProtection="1">
      <alignment horizontal="left" vertical="center" shrinkToFit="1"/>
      <protection/>
    </xf>
    <xf numFmtId="0" fontId="25" fillId="0" borderId="67" xfId="0" applyFont="1" applyFill="1" applyBorder="1" applyAlignment="1" applyProtection="1">
      <alignment horizontal="center" vertical="center" shrinkToFit="1"/>
      <protection/>
    </xf>
    <xf numFmtId="0" fontId="25" fillId="0" borderId="67" xfId="0" applyFont="1" applyFill="1" applyBorder="1" applyAlignment="1" applyProtection="1">
      <alignment horizontal="right" vertical="center" shrinkToFit="1"/>
      <protection/>
    </xf>
    <xf numFmtId="0" fontId="25" fillId="0" borderId="68" xfId="0" applyFont="1" applyFill="1" applyBorder="1" applyAlignment="1" applyProtection="1">
      <alignment vertical="center" shrinkToFit="1"/>
      <protection/>
    </xf>
    <xf numFmtId="0" fontId="25" fillId="0" borderId="69" xfId="0" applyFont="1" applyFill="1" applyBorder="1" applyAlignment="1" applyProtection="1">
      <alignment vertical="center" shrinkToFit="1"/>
      <protection/>
    </xf>
    <xf numFmtId="0" fontId="25" fillId="0" borderId="0" xfId="0" applyFont="1" applyFill="1" applyAlignment="1" applyProtection="1">
      <alignment vertical="center"/>
      <protection/>
    </xf>
    <xf numFmtId="0" fontId="25" fillId="0" borderId="52" xfId="0" applyFont="1" applyFill="1" applyBorder="1" applyAlignment="1" applyProtection="1">
      <alignment vertical="center" shrinkToFit="1"/>
      <protection/>
    </xf>
    <xf numFmtId="0" fontId="25" fillId="0" borderId="70" xfId="0" applyFont="1" applyFill="1" applyBorder="1" applyAlignment="1" applyProtection="1">
      <alignment vertical="center" shrinkToFit="1"/>
      <protection/>
    </xf>
    <xf numFmtId="0" fontId="25" fillId="0" borderId="67" xfId="0" applyFont="1" applyFill="1" applyBorder="1" applyAlignment="1" applyProtection="1">
      <alignment vertical="center" shrinkToFit="1"/>
      <protection/>
    </xf>
    <xf numFmtId="0" fontId="25" fillId="0" borderId="71" xfId="0" applyFont="1" applyFill="1" applyBorder="1" applyAlignment="1" applyProtection="1">
      <alignment vertical="center" shrinkToFit="1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6" fillId="0" borderId="49" xfId="0" applyFont="1" applyFill="1" applyBorder="1" applyAlignment="1" applyProtection="1">
      <alignment horizontal="center" vertical="center"/>
      <protection locked="0"/>
    </xf>
    <xf numFmtId="0" fontId="6" fillId="0" borderId="42" xfId="0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0" fontId="18" fillId="0" borderId="72" xfId="0" applyFont="1" applyFill="1" applyBorder="1" applyAlignment="1" applyProtection="1">
      <alignment horizontal="center" vertical="center" shrinkToFit="1"/>
      <protection locked="0"/>
    </xf>
    <xf numFmtId="0" fontId="18" fillId="0" borderId="73" xfId="0" applyFont="1" applyFill="1" applyBorder="1" applyAlignment="1" applyProtection="1">
      <alignment horizontal="center" vertical="center" shrinkToFit="1"/>
      <protection locked="0"/>
    </xf>
    <xf numFmtId="0" fontId="18" fillId="0" borderId="74" xfId="0" applyFont="1" applyFill="1" applyBorder="1" applyAlignment="1" applyProtection="1">
      <alignment horizontal="center" vertical="center" shrinkToFit="1"/>
      <protection locked="0"/>
    </xf>
    <xf numFmtId="0" fontId="18" fillId="0" borderId="75" xfId="0" applyFont="1" applyFill="1" applyBorder="1" applyAlignment="1" applyProtection="1">
      <alignment horizontal="center" vertical="center" shrinkToFit="1"/>
      <protection locked="0"/>
    </xf>
    <xf numFmtId="0" fontId="18" fillId="0" borderId="76" xfId="0" applyFont="1" applyFill="1" applyBorder="1" applyAlignment="1" applyProtection="1">
      <alignment horizontal="center" vertical="center" shrinkToFit="1"/>
      <protection locked="0"/>
    </xf>
    <xf numFmtId="0" fontId="18" fillId="0" borderId="77" xfId="0" applyFont="1" applyFill="1" applyBorder="1" applyAlignment="1" applyProtection="1">
      <alignment horizontal="center" vertical="center" shrinkToFit="1"/>
      <protection locked="0"/>
    </xf>
    <xf numFmtId="0" fontId="18" fillId="0" borderId="78" xfId="0" applyFont="1" applyFill="1" applyBorder="1" applyAlignment="1" applyProtection="1">
      <alignment horizontal="center" vertical="center" shrinkToFit="1"/>
      <protection locked="0"/>
    </xf>
    <xf numFmtId="0" fontId="18" fillId="0" borderId="79" xfId="0" applyFont="1" applyFill="1" applyBorder="1" applyAlignment="1" applyProtection="1">
      <alignment horizontal="center" vertical="center" shrinkToFit="1"/>
      <protection locked="0"/>
    </xf>
    <xf numFmtId="0" fontId="14" fillId="0" borderId="0" xfId="0" applyFont="1" applyFill="1" applyBorder="1" applyAlignment="1" applyProtection="1">
      <alignment vertical="center" wrapText="1"/>
      <protection locked="0"/>
    </xf>
    <xf numFmtId="0" fontId="14" fillId="0" borderId="0" xfId="0" applyFont="1" applyFill="1" applyBorder="1" applyAlignment="1" applyProtection="1">
      <alignment vertical="center" shrinkToFit="1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19" fillId="0" borderId="75" xfId="0" applyFont="1" applyFill="1" applyBorder="1" applyAlignment="1" applyProtection="1">
      <alignment horizontal="center" vertical="center" shrinkToFit="1"/>
      <protection locked="0"/>
    </xf>
    <xf numFmtId="0" fontId="18" fillId="0" borderId="80" xfId="0" applyFont="1" applyFill="1" applyBorder="1" applyAlignment="1" applyProtection="1">
      <alignment horizontal="center" vertical="center" shrinkToFit="1"/>
      <protection locked="0"/>
    </xf>
    <xf numFmtId="0" fontId="19" fillId="0" borderId="77" xfId="0" applyFont="1" applyFill="1" applyBorder="1" applyAlignment="1" applyProtection="1">
      <alignment horizontal="center" vertical="center" shrinkToFit="1"/>
      <protection locked="0"/>
    </xf>
    <xf numFmtId="0" fontId="19" fillId="0" borderId="0" xfId="0" applyFont="1" applyFill="1" applyBorder="1" applyAlignment="1" applyProtection="1">
      <alignment horizontal="center" vertical="center" shrinkToFit="1"/>
      <protection locked="0"/>
    </xf>
    <xf numFmtId="0" fontId="18" fillId="0" borderId="0" xfId="0" applyFont="1" applyFill="1" applyBorder="1" applyAlignment="1" applyProtection="1">
      <alignment horizontal="right" vertical="center"/>
      <protection locked="0"/>
    </xf>
    <xf numFmtId="0" fontId="19" fillId="0" borderId="0" xfId="0" applyFont="1" applyFill="1" applyBorder="1" applyAlignment="1" applyProtection="1">
      <alignment horizontal="left" vertical="center"/>
      <protection locked="0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horizontal="left" vertical="center" shrinkToFi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/>
      <protection/>
    </xf>
    <xf numFmtId="0" fontId="19" fillId="0" borderId="81" xfId="0" applyFont="1" applyFill="1" applyBorder="1" applyAlignment="1" applyProtection="1">
      <alignment horizontal="center" vertical="center" shrinkToFit="1"/>
      <protection locked="0"/>
    </xf>
    <xf numFmtId="0" fontId="19" fillId="0" borderId="82" xfId="0" applyFont="1" applyFill="1" applyBorder="1" applyAlignment="1" applyProtection="1">
      <alignment horizontal="center" vertical="center" shrinkToFit="1"/>
      <protection locked="0"/>
    </xf>
    <xf numFmtId="0" fontId="19" fillId="0" borderId="83" xfId="0" applyFont="1" applyFill="1" applyBorder="1" applyAlignment="1" applyProtection="1">
      <alignment horizontal="center" vertical="center" shrinkToFi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84" xfId="0" applyFont="1" applyFill="1" applyBorder="1" applyAlignment="1" applyProtection="1">
      <alignment vertical="center"/>
      <protection/>
    </xf>
    <xf numFmtId="0" fontId="18" fillId="0" borderId="85" xfId="0" applyFont="1" applyFill="1" applyBorder="1" applyAlignment="1" applyProtection="1">
      <alignment horizontal="center" vertical="center" shrinkToFit="1"/>
      <protection locked="0"/>
    </xf>
    <xf numFmtId="0" fontId="18" fillId="0" borderId="86" xfId="0" applyFont="1" applyFill="1" applyBorder="1" applyAlignment="1" applyProtection="1">
      <alignment horizontal="center" vertical="center" shrinkToFit="1"/>
      <protection locked="0"/>
    </xf>
    <xf numFmtId="0" fontId="18" fillId="0" borderId="87" xfId="0" applyFont="1" applyFill="1" applyBorder="1" applyAlignment="1" applyProtection="1">
      <alignment horizontal="center" vertical="center" shrinkToFit="1"/>
      <protection locked="0"/>
    </xf>
    <xf numFmtId="0" fontId="19" fillId="0" borderId="73" xfId="0" applyFont="1" applyFill="1" applyBorder="1" applyAlignment="1" applyProtection="1">
      <alignment horizontal="center" vertical="center" shrinkToFit="1"/>
      <protection locked="0"/>
    </xf>
    <xf numFmtId="0" fontId="19" fillId="0" borderId="88" xfId="0" applyFont="1" applyFill="1" applyBorder="1" applyAlignment="1" applyProtection="1">
      <alignment horizontal="center" vertical="center" shrinkToFit="1"/>
      <protection locked="0"/>
    </xf>
    <xf numFmtId="0" fontId="18" fillId="0" borderId="73" xfId="0" applyFont="1" applyFill="1" applyBorder="1" applyAlignment="1" applyProtection="1">
      <alignment horizontal="center" vertical="center" shrinkToFit="1"/>
      <protection/>
    </xf>
    <xf numFmtId="0" fontId="19" fillId="0" borderId="86" xfId="0" applyFont="1" applyFill="1" applyBorder="1" applyAlignment="1" applyProtection="1">
      <alignment horizontal="center" vertical="center" shrinkToFit="1"/>
      <protection locked="0"/>
    </xf>
    <xf numFmtId="0" fontId="18" fillId="0" borderId="75" xfId="0" applyFont="1" applyFill="1" applyBorder="1" applyAlignment="1" applyProtection="1">
      <alignment horizontal="center" vertical="center" shrinkToFit="1"/>
      <protection/>
    </xf>
    <xf numFmtId="0" fontId="19" fillId="0" borderId="87" xfId="0" applyFont="1" applyFill="1" applyBorder="1" applyAlignment="1" applyProtection="1">
      <alignment horizontal="center" vertical="center" shrinkToFit="1"/>
      <protection locked="0"/>
    </xf>
    <xf numFmtId="0" fontId="18" fillId="0" borderId="77" xfId="0" applyFont="1" applyFill="1" applyBorder="1" applyAlignment="1" applyProtection="1">
      <alignment horizontal="center" vertical="center" shrinkToFit="1"/>
      <protection/>
    </xf>
    <xf numFmtId="0" fontId="19" fillId="0" borderId="89" xfId="0" applyFont="1" applyFill="1" applyBorder="1" applyAlignment="1" applyProtection="1">
      <alignment horizontal="center" vertical="center" shrinkToFit="1"/>
      <protection locked="0"/>
    </xf>
    <xf numFmtId="0" fontId="19" fillId="0" borderId="85" xfId="0" applyFont="1" applyFill="1" applyBorder="1" applyAlignment="1" applyProtection="1">
      <alignment horizontal="center" vertical="center" shrinkToFit="1"/>
      <protection locked="0"/>
    </xf>
    <xf numFmtId="0" fontId="22" fillId="0" borderId="0" xfId="0" applyFont="1" applyFill="1" applyBorder="1" applyAlignment="1" applyProtection="1">
      <alignment horizontal="center" vertical="center"/>
      <protection/>
    </xf>
    <xf numFmtId="0" fontId="85" fillId="0" borderId="0" xfId="0" applyFont="1" applyAlignment="1">
      <alignment vertical="center" shrinkToFit="1"/>
    </xf>
    <xf numFmtId="0" fontId="85" fillId="0" borderId="49" xfId="0" applyFont="1" applyBorder="1" applyAlignment="1">
      <alignment horizontal="center" vertical="center" shrinkToFit="1"/>
    </xf>
    <xf numFmtId="0" fontId="85" fillId="0" borderId="90" xfId="0" applyFont="1" applyBorder="1" applyAlignment="1">
      <alignment horizontal="center" vertical="center" shrinkToFit="1"/>
    </xf>
    <xf numFmtId="0" fontId="86" fillId="0" borderId="0" xfId="0" applyFont="1" applyBorder="1" applyAlignment="1">
      <alignment horizontal="center" vertical="center"/>
    </xf>
    <xf numFmtId="0" fontId="86" fillId="0" borderId="0" xfId="0" applyFont="1" applyAlignment="1">
      <alignment horizontal="center" vertical="center"/>
    </xf>
    <xf numFmtId="0" fontId="35" fillId="0" borderId="0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22" fillId="37" borderId="91" xfId="0" applyFont="1" applyFill="1" applyBorder="1" applyAlignment="1" applyProtection="1">
      <alignment horizontal="center" vertical="center"/>
      <protection locked="0"/>
    </xf>
    <xf numFmtId="0" fontId="22" fillId="37" borderId="49" xfId="0" applyFont="1" applyFill="1" applyBorder="1" applyAlignment="1" applyProtection="1">
      <alignment horizontal="center" vertical="center"/>
      <protection locked="0"/>
    </xf>
    <xf numFmtId="0" fontId="22" fillId="37" borderId="90" xfId="0" applyFont="1" applyFill="1" applyBorder="1" applyAlignment="1" applyProtection="1">
      <alignment horizontal="center" vertical="center"/>
      <protection locked="0"/>
    </xf>
    <xf numFmtId="0" fontId="22" fillId="0" borderId="91" xfId="0" applyFont="1" applyFill="1" applyBorder="1" applyAlignment="1" applyProtection="1">
      <alignment horizontal="center" vertical="center"/>
      <protection locked="0"/>
    </xf>
    <xf numFmtId="0" fontId="22" fillId="0" borderId="49" xfId="0" applyFont="1" applyFill="1" applyBorder="1" applyAlignment="1" applyProtection="1">
      <alignment horizontal="center" vertical="center"/>
      <protection locked="0"/>
    </xf>
    <xf numFmtId="0" fontId="22" fillId="0" borderId="90" xfId="0" applyFont="1" applyFill="1" applyBorder="1" applyAlignment="1" applyProtection="1">
      <alignment horizontal="center" vertical="center"/>
      <protection locked="0"/>
    </xf>
    <xf numFmtId="0" fontId="22" fillId="0" borderId="91" xfId="0" applyFont="1" applyFill="1" applyBorder="1" applyAlignment="1" applyProtection="1">
      <alignment horizontal="center" vertical="center"/>
      <protection/>
    </xf>
    <xf numFmtId="0" fontId="22" fillId="0" borderId="49" xfId="0" applyFont="1" applyFill="1" applyBorder="1" applyAlignment="1" applyProtection="1">
      <alignment horizontal="center" vertical="center"/>
      <protection/>
    </xf>
    <xf numFmtId="0" fontId="22" fillId="37" borderId="49" xfId="0" applyFont="1" applyFill="1" applyBorder="1" applyAlignment="1" applyProtection="1">
      <alignment horizontal="center" vertical="center"/>
      <protection/>
    </xf>
    <xf numFmtId="0" fontId="22" fillId="0" borderId="90" xfId="0" applyFont="1" applyFill="1" applyBorder="1" applyAlignment="1" applyProtection="1">
      <alignment horizontal="center" vertical="center"/>
      <protection/>
    </xf>
    <xf numFmtId="0" fontId="86" fillId="0" borderId="91" xfId="0" applyFont="1" applyBorder="1" applyAlignment="1">
      <alignment horizontal="center" vertical="center"/>
    </xf>
    <xf numFmtId="0" fontId="86" fillId="0" borderId="49" xfId="0" applyFont="1" applyBorder="1" applyAlignment="1">
      <alignment horizontal="center" vertical="center"/>
    </xf>
    <xf numFmtId="0" fontId="86" fillId="37" borderId="49" xfId="0" applyFont="1" applyFill="1" applyBorder="1" applyAlignment="1">
      <alignment horizontal="center" vertical="center"/>
    </xf>
    <xf numFmtId="0" fontId="86" fillId="0" borderId="90" xfId="0" applyFont="1" applyBorder="1" applyAlignment="1">
      <alignment horizontal="center" vertical="center"/>
    </xf>
    <xf numFmtId="0" fontId="86" fillId="0" borderId="92" xfId="0" applyFont="1" applyBorder="1" applyAlignment="1">
      <alignment horizontal="center" vertical="center"/>
    </xf>
    <xf numFmtId="0" fontId="86" fillId="0" borderId="93" xfId="0" applyFont="1" applyBorder="1" applyAlignment="1">
      <alignment horizontal="center" vertical="center"/>
    </xf>
    <xf numFmtId="0" fontId="86" fillId="37" borderId="93" xfId="0" applyFont="1" applyFill="1" applyBorder="1" applyAlignment="1">
      <alignment horizontal="center" vertical="center"/>
    </xf>
    <xf numFmtId="0" fontId="86" fillId="0" borderId="94" xfId="0" applyFont="1" applyBorder="1" applyAlignment="1">
      <alignment horizontal="center" vertical="center"/>
    </xf>
    <xf numFmtId="0" fontId="86" fillId="37" borderId="91" xfId="0" applyFont="1" applyFill="1" applyBorder="1" applyAlignment="1">
      <alignment horizontal="center" vertical="center"/>
    </xf>
    <xf numFmtId="0" fontId="86" fillId="37" borderId="90" xfId="0" applyFont="1" applyFill="1" applyBorder="1" applyAlignment="1">
      <alignment horizontal="center" vertical="center"/>
    </xf>
    <xf numFmtId="0" fontId="37" fillId="0" borderId="54" xfId="0" applyFont="1" applyFill="1" applyBorder="1" applyAlignment="1" applyProtection="1">
      <alignment horizontal="center" vertical="center"/>
      <protection/>
    </xf>
    <xf numFmtId="0" fontId="37" fillId="0" borderId="46" xfId="0" applyFont="1" applyFill="1" applyBorder="1" applyAlignment="1" applyProtection="1">
      <alignment horizontal="center" vertical="center"/>
      <protection/>
    </xf>
    <xf numFmtId="0" fontId="6" fillId="0" borderId="95" xfId="0" applyFont="1" applyFill="1" applyBorder="1" applyAlignment="1" applyProtection="1">
      <alignment horizontal="center" vertical="center"/>
      <protection locked="0"/>
    </xf>
    <xf numFmtId="0" fontId="37" fillId="0" borderId="96" xfId="0" applyFont="1" applyFill="1" applyBorder="1" applyAlignment="1" applyProtection="1">
      <alignment horizontal="center" vertical="center"/>
      <protection/>
    </xf>
    <xf numFmtId="0" fontId="6" fillId="0" borderId="97" xfId="0" applyFont="1" applyFill="1" applyBorder="1" applyAlignment="1" applyProtection="1">
      <alignment horizontal="center" vertical="center"/>
      <protection locked="0"/>
    </xf>
    <xf numFmtId="0" fontId="37" fillId="0" borderId="98" xfId="0" applyFont="1" applyFill="1" applyBorder="1" applyAlignment="1" applyProtection="1">
      <alignment horizontal="center" vertical="center"/>
      <protection/>
    </xf>
    <xf numFmtId="0" fontId="6" fillId="0" borderId="91" xfId="0" applyFont="1" applyFill="1" applyBorder="1" applyAlignment="1" applyProtection="1">
      <alignment horizontal="center" vertical="center"/>
      <protection locked="0"/>
    </xf>
    <xf numFmtId="0" fontId="37" fillId="0" borderId="99" xfId="0" applyFont="1" applyFill="1" applyBorder="1" applyAlignment="1" applyProtection="1">
      <alignment horizontal="center" vertical="center"/>
      <protection/>
    </xf>
    <xf numFmtId="0" fontId="6" fillId="0" borderId="100" xfId="0" applyFont="1" applyFill="1" applyBorder="1" applyAlignment="1" applyProtection="1">
      <alignment horizontal="center" vertical="center"/>
      <protection locked="0"/>
    </xf>
    <xf numFmtId="0" fontId="6" fillId="0" borderId="92" xfId="0" applyFont="1" applyFill="1" applyBorder="1" applyAlignment="1" applyProtection="1">
      <alignment horizontal="center" vertical="center"/>
      <protection locked="0"/>
    </xf>
    <xf numFmtId="0" fontId="37" fillId="0" borderId="101" xfId="0" applyFont="1" applyFill="1" applyBorder="1" applyAlignment="1" applyProtection="1">
      <alignment horizontal="center" vertical="center"/>
      <protection/>
    </xf>
    <xf numFmtId="0" fontId="6" fillId="0" borderId="93" xfId="0" applyFont="1" applyFill="1" applyBorder="1" applyAlignment="1" applyProtection="1">
      <alignment horizontal="center" vertical="center"/>
      <protection locked="0"/>
    </xf>
    <xf numFmtId="0" fontId="37" fillId="0" borderId="10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vertical="center" wrapText="1"/>
      <protection/>
    </xf>
    <xf numFmtId="0" fontId="4" fillId="0" borderId="103" xfId="0" applyFont="1" applyFill="1" applyBorder="1" applyAlignment="1" applyProtection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104" xfId="0" applyBorder="1" applyAlignment="1">
      <alignment/>
    </xf>
    <xf numFmtId="0" fontId="4" fillId="0" borderId="104" xfId="0" applyFont="1" applyBorder="1" applyAlignment="1">
      <alignment vertical="center"/>
    </xf>
    <xf numFmtId="0" fontId="39" fillId="0" borderId="104" xfId="0" applyFont="1" applyBorder="1" applyAlignment="1">
      <alignment vertical="center"/>
    </xf>
    <xf numFmtId="0" fontId="0" fillId="0" borderId="105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/>
    </xf>
    <xf numFmtId="0" fontId="0" fillId="0" borderId="0" xfId="0" applyBorder="1" applyAlignment="1">
      <alignment/>
    </xf>
    <xf numFmtId="0" fontId="0" fillId="0" borderId="31" xfId="0" applyBorder="1" applyAlignment="1">
      <alignment/>
    </xf>
    <xf numFmtId="0" fontId="39" fillId="0" borderId="25" xfId="0" applyFont="1" applyBorder="1" applyAlignment="1">
      <alignment/>
    </xf>
    <xf numFmtId="0" fontId="41" fillId="0" borderId="106" xfId="0" applyFont="1" applyBorder="1" applyAlignment="1">
      <alignment/>
    </xf>
    <xf numFmtId="0" fontId="42" fillId="0" borderId="106" xfId="0" applyFont="1" applyBorder="1" applyAlignment="1">
      <alignment/>
    </xf>
    <xf numFmtId="0" fontId="41" fillId="0" borderId="0" xfId="0" applyFont="1" applyBorder="1" applyAlignment="1">
      <alignment/>
    </xf>
    <xf numFmtId="0" fontId="39" fillId="0" borderId="0" xfId="0" applyFont="1" applyBorder="1" applyAlignment="1">
      <alignment/>
    </xf>
    <xf numFmtId="0" fontId="39" fillId="0" borderId="106" xfId="0" applyFont="1" applyBorder="1" applyAlignment="1">
      <alignment/>
    </xf>
    <xf numFmtId="0" fontId="22" fillId="0" borderId="0" xfId="0" applyFont="1" applyBorder="1" applyAlignment="1">
      <alignment/>
    </xf>
    <xf numFmtId="0" fontId="39" fillId="0" borderId="45" xfId="0" applyFont="1" applyBorder="1" applyAlignment="1">
      <alignment/>
    </xf>
    <xf numFmtId="0" fontId="39" fillId="0" borderId="107" xfId="0" applyFont="1" applyBorder="1" applyAlignment="1">
      <alignment/>
    </xf>
    <xf numFmtId="0" fontId="39" fillId="0" borderId="46" xfId="0" applyFont="1" applyBorder="1" applyAlignment="1">
      <alignment/>
    </xf>
    <xf numFmtId="0" fontId="39" fillId="0" borderId="44" xfId="0" applyFont="1" applyBorder="1" applyAlignment="1">
      <alignment/>
    </xf>
    <xf numFmtId="0" fontId="39" fillId="0" borderId="108" xfId="0" applyFont="1" applyBorder="1" applyAlignment="1">
      <alignment/>
    </xf>
    <xf numFmtId="0" fontId="39" fillId="0" borderId="47" xfId="0" applyFont="1" applyBorder="1" applyAlignment="1">
      <alignment/>
    </xf>
    <xf numFmtId="0" fontId="39" fillId="0" borderId="48" xfId="0" applyFont="1" applyBorder="1" applyAlignment="1">
      <alignment/>
    </xf>
    <xf numFmtId="0" fontId="39" fillId="0" borderId="49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49" xfId="0" applyFont="1" applyBorder="1" applyAlignment="1">
      <alignment/>
    </xf>
    <xf numFmtId="0" fontId="39" fillId="0" borderId="36" xfId="0" applyFont="1" applyBorder="1" applyAlignment="1">
      <alignment/>
    </xf>
    <xf numFmtId="0" fontId="39" fillId="0" borderId="84" xfId="0" applyFont="1" applyBorder="1" applyAlignment="1">
      <alignment/>
    </xf>
    <xf numFmtId="0" fontId="0" fillId="0" borderId="84" xfId="0" applyBorder="1" applyAlignment="1">
      <alignment/>
    </xf>
    <xf numFmtId="0" fontId="0" fillId="0" borderId="37" xfId="0" applyBorder="1" applyAlignment="1">
      <alignment/>
    </xf>
    <xf numFmtId="0" fontId="14" fillId="0" borderId="0" xfId="0" applyFont="1" applyFill="1" applyAlignment="1">
      <alignment/>
    </xf>
    <xf numFmtId="0" fontId="43" fillId="0" borderId="0" xfId="0" applyFont="1" applyFill="1" applyAlignment="1">
      <alignment/>
    </xf>
    <xf numFmtId="0" fontId="39" fillId="0" borderId="0" xfId="0" applyFont="1" applyFill="1" applyAlignment="1">
      <alignment/>
    </xf>
    <xf numFmtId="0" fontId="5" fillId="0" borderId="109" xfId="0" applyFont="1" applyFill="1" applyBorder="1" applyAlignment="1" applyProtection="1">
      <alignment horizontal="center" vertical="center" shrinkToFit="1"/>
      <protection locked="0"/>
    </xf>
    <xf numFmtId="0" fontId="5" fillId="0" borderId="41" xfId="0" applyNumberFormat="1" applyFont="1" applyFill="1" applyBorder="1" applyAlignment="1">
      <alignment horizontal="center" vertical="center" wrapText="1"/>
    </xf>
    <xf numFmtId="0" fontId="5" fillId="0" borderId="109" xfId="0" applyFont="1" applyFill="1" applyBorder="1" applyAlignment="1">
      <alignment horizontal="center" vertical="center" shrinkToFit="1"/>
    </xf>
    <xf numFmtId="0" fontId="5" fillId="0" borderId="41" xfId="0" applyFont="1" applyFill="1" applyBorder="1" applyAlignment="1">
      <alignment horizontal="center" vertical="top" wrapText="1"/>
    </xf>
    <xf numFmtId="0" fontId="5" fillId="0" borderId="109" xfId="0" applyFont="1" applyFill="1" applyBorder="1" applyAlignment="1">
      <alignment horizontal="center" shrinkToFi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109" xfId="0" applyFont="1" applyFill="1" applyBorder="1" applyAlignment="1">
      <alignment horizontal="center" vertical="center"/>
    </xf>
    <xf numFmtId="0" fontId="23" fillId="0" borderId="41" xfId="0" applyFont="1" applyFill="1" applyBorder="1" applyAlignment="1">
      <alignment horizontal="center" vertical="center" wrapText="1"/>
    </xf>
    <xf numFmtId="0" fontId="5" fillId="0" borderId="61" xfId="0" applyFont="1" applyFill="1" applyBorder="1" applyAlignment="1" applyProtection="1">
      <alignment horizontal="center" vertical="center" shrinkToFit="1"/>
      <protection locked="0"/>
    </xf>
    <xf numFmtId="0" fontId="5" fillId="0" borderId="31" xfId="0" applyNumberFormat="1" applyFont="1" applyFill="1" applyBorder="1" applyAlignment="1">
      <alignment horizontal="center" vertical="center" wrapText="1"/>
    </xf>
    <xf numFmtId="0" fontId="5" fillId="0" borderId="61" xfId="0" applyFont="1" applyFill="1" applyBorder="1" applyAlignment="1">
      <alignment horizontal="center" vertical="center" shrinkToFit="1"/>
    </xf>
    <xf numFmtId="0" fontId="5" fillId="0" borderId="61" xfId="0" applyFont="1" applyFill="1" applyBorder="1" applyAlignment="1">
      <alignment horizontal="center" shrinkToFit="1"/>
    </xf>
    <xf numFmtId="0" fontId="5" fillId="0" borderId="61" xfId="0" applyFont="1" applyFill="1" applyBorder="1" applyAlignment="1">
      <alignment horizontal="center" vertical="center"/>
    </xf>
    <xf numFmtId="0" fontId="23" fillId="0" borderId="31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top" wrapText="1"/>
    </xf>
    <xf numFmtId="0" fontId="5" fillId="0" borderId="61" xfId="0" applyFont="1" applyFill="1" applyBorder="1" applyAlignment="1" applyProtection="1">
      <alignment horizontal="center" vertical="center"/>
      <protection locked="0"/>
    </xf>
    <xf numFmtId="0" fontId="5" fillId="0" borderId="31" xfId="0" applyNumberFormat="1" applyFont="1" applyFill="1" applyBorder="1" applyAlignment="1">
      <alignment horizontal="center" vertical="center"/>
    </xf>
    <xf numFmtId="0" fontId="44" fillId="0" borderId="31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/>
    </xf>
    <xf numFmtId="0" fontId="5" fillId="0" borderId="60" xfId="0" applyFont="1" applyFill="1" applyBorder="1" applyAlignment="1" applyProtection="1">
      <alignment horizontal="center" vertical="center" shrinkToFit="1"/>
      <protection locked="0"/>
    </xf>
    <xf numFmtId="0" fontId="5" fillId="0" borderId="60" xfId="0" applyFont="1" applyFill="1" applyBorder="1" applyAlignment="1" applyProtection="1">
      <alignment horizontal="center" vertical="center"/>
      <protection locked="0"/>
    </xf>
    <xf numFmtId="0" fontId="14" fillId="7" borderId="0" xfId="0" applyFont="1" applyFill="1" applyAlignment="1">
      <alignment/>
    </xf>
    <xf numFmtId="0" fontId="85" fillId="0" borderId="49" xfId="0" applyFont="1" applyBorder="1" applyAlignment="1">
      <alignment horizontal="center" vertical="center" wrapText="1" shrinkToFit="1"/>
    </xf>
    <xf numFmtId="0" fontId="86" fillId="0" borderId="90" xfId="0" applyFont="1" applyBorder="1" applyAlignment="1">
      <alignment horizontal="center" vertical="center" shrinkToFit="1"/>
    </xf>
    <xf numFmtId="0" fontId="86" fillId="0" borderId="94" xfId="0" applyFont="1" applyBorder="1" applyAlignment="1">
      <alignment horizontal="center" vertical="center" shrinkToFit="1"/>
    </xf>
    <xf numFmtId="0" fontId="4" fillId="38" borderId="110" xfId="0" applyFont="1" applyFill="1" applyBorder="1" applyAlignment="1" applyProtection="1">
      <alignment horizontal="center" vertical="center" shrinkToFit="1"/>
      <protection/>
    </xf>
    <xf numFmtId="0" fontId="46" fillId="38" borderId="111" xfId="0" applyFont="1" applyFill="1" applyBorder="1" applyAlignment="1" applyProtection="1">
      <alignment horizontal="center" vertical="center" shrinkToFit="1"/>
      <protection/>
    </xf>
    <xf numFmtId="0" fontId="46" fillId="38" borderId="104" xfId="0" applyFont="1" applyFill="1" applyBorder="1" applyAlignment="1" applyProtection="1">
      <alignment horizontal="center" vertical="center" shrinkToFit="1"/>
      <protection/>
    </xf>
    <xf numFmtId="0" fontId="46" fillId="38" borderId="112" xfId="0" applyFont="1" applyFill="1" applyBorder="1" applyAlignment="1" applyProtection="1">
      <alignment horizontal="center" vertical="center" shrinkToFit="1"/>
      <protection/>
    </xf>
    <xf numFmtId="0" fontId="4" fillId="0" borderId="113" xfId="0" applyFont="1" applyFill="1" applyBorder="1" applyAlignment="1" applyProtection="1">
      <alignment horizontal="center" vertical="center" wrapText="1"/>
      <protection/>
    </xf>
    <xf numFmtId="0" fontId="4" fillId="0" borderId="114" xfId="0" applyFont="1" applyFill="1" applyBorder="1" applyAlignment="1" applyProtection="1">
      <alignment horizontal="center" vertical="center" wrapText="1"/>
      <protection locked="0"/>
    </xf>
    <xf numFmtId="0" fontId="4" fillId="0" borderId="106" xfId="0" applyFont="1" applyFill="1" applyBorder="1" applyAlignment="1" applyProtection="1">
      <alignment horizontal="center" vertical="center" wrapText="1"/>
      <protection locked="0"/>
    </xf>
    <xf numFmtId="0" fontId="4" fillId="0" borderId="107" xfId="0" applyFont="1" applyFill="1" applyBorder="1" applyAlignment="1" applyProtection="1">
      <alignment horizontal="center" vertical="center" wrapText="1"/>
      <protection locked="0"/>
    </xf>
    <xf numFmtId="0" fontId="4" fillId="0" borderId="115" xfId="0" applyFont="1" applyFill="1" applyBorder="1" applyAlignment="1" applyProtection="1">
      <alignment horizontal="center" vertical="center" wrapText="1"/>
      <protection/>
    </xf>
    <xf numFmtId="0" fontId="4" fillId="38" borderId="106" xfId="0" applyFont="1" applyFill="1" applyBorder="1" applyAlignment="1" applyProtection="1">
      <alignment horizontal="center" vertical="center" shrinkToFit="1"/>
      <protection/>
    </xf>
    <xf numFmtId="0" fontId="4" fillId="38" borderId="116" xfId="0" applyFont="1" applyFill="1" applyBorder="1" applyAlignment="1" applyProtection="1">
      <alignment horizontal="center" vertical="center" shrinkToFit="1"/>
      <protection/>
    </xf>
    <xf numFmtId="0" fontId="4" fillId="38" borderId="115" xfId="0" applyFont="1" applyFill="1" applyBorder="1" applyAlignment="1" applyProtection="1">
      <alignment horizontal="center" vertical="center" shrinkToFit="1"/>
      <protection/>
    </xf>
    <xf numFmtId="0" fontId="4" fillId="0" borderId="117" xfId="0" applyFont="1" applyFill="1" applyBorder="1" applyAlignment="1" applyProtection="1">
      <alignment horizontal="center" vertical="center" wrapText="1"/>
      <protection/>
    </xf>
    <xf numFmtId="0" fontId="38" fillId="0" borderId="0" xfId="0" applyFont="1" applyFill="1" applyBorder="1" applyAlignment="1" applyProtection="1">
      <alignment horizontal="left" vertical="center" wrapText="1"/>
      <protection/>
    </xf>
    <xf numFmtId="0" fontId="29" fillId="0" borderId="0" xfId="0" applyFont="1" applyFill="1" applyBorder="1" applyAlignment="1" applyProtection="1">
      <alignment horizontal="left" vertical="center" shrinkToFit="1"/>
      <protection/>
    </xf>
    <xf numFmtId="0" fontId="36" fillId="0" borderId="52" xfId="0" applyFont="1" applyFill="1" applyBorder="1" applyAlignment="1" applyProtection="1">
      <alignment horizontal="left" vertical="center" indent="1" shrinkToFit="1"/>
      <protection/>
    </xf>
    <xf numFmtId="0" fontId="36" fillId="0" borderId="118" xfId="0" applyFont="1" applyFill="1" applyBorder="1" applyAlignment="1" applyProtection="1">
      <alignment horizontal="left" vertical="center" indent="1" shrinkToFit="1"/>
      <protection/>
    </xf>
    <xf numFmtId="0" fontId="87" fillId="0" borderId="119" xfId="0" applyFont="1" applyBorder="1" applyAlignment="1">
      <alignment horizontal="left" vertical="center" indent="1" shrinkToFit="1"/>
    </xf>
    <xf numFmtId="0" fontId="36" fillId="0" borderId="120" xfId="0" applyFont="1" applyFill="1" applyBorder="1" applyAlignment="1" applyProtection="1">
      <alignment horizontal="left" vertical="center" indent="1" shrinkToFit="1"/>
      <protection/>
    </xf>
    <xf numFmtId="0" fontId="36" fillId="0" borderId="121" xfId="0" applyFont="1" applyFill="1" applyBorder="1" applyAlignment="1" applyProtection="1">
      <alignment horizontal="left" vertical="center" indent="1" shrinkToFit="1"/>
      <protection/>
    </xf>
    <xf numFmtId="0" fontId="87" fillId="0" borderId="122" xfId="0" applyFont="1" applyBorder="1" applyAlignment="1">
      <alignment horizontal="left" vertical="center" indent="1" shrinkToFit="1"/>
    </xf>
    <xf numFmtId="0" fontId="36" fillId="0" borderId="123" xfId="0" applyFont="1" applyFill="1" applyBorder="1" applyAlignment="1" applyProtection="1">
      <alignment horizontal="left" vertical="center" indent="1" shrinkToFit="1"/>
      <protection/>
    </xf>
    <xf numFmtId="0" fontId="36" fillId="0" borderId="124" xfId="0" applyFont="1" applyFill="1" applyBorder="1" applyAlignment="1" applyProtection="1">
      <alignment horizontal="left" vertical="center" indent="1" shrinkToFit="1"/>
      <protection/>
    </xf>
    <xf numFmtId="0" fontId="87" fillId="0" borderId="125" xfId="0" applyFont="1" applyBorder="1" applyAlignment="1">
      <alignment horizontal="left" vertical="center" indent="1" shrinkToFit="1"/>
    </xf>
    <xf numFmtId="0" fontId="36" fillId="0" borderId="119" xfId="0" applyFont="1" applyFill="1" applyBorder="1" applyAlignment="1" applyProtection="1">
      <alignment horizontal="left" vertical="center" indent="1" shrinkToFit="1"/>
      <protection/>
    </xf>
    <xf numFmtId="0" fontId="46" fillId="38" borderId="126" xfId="0" applyFont="1" applyFill="1" applyBorder="1" applyAlignment="1" applyProtection="1">
      <alignment horizontal="center" vertical="center" shrinkToFit="1"/>
      <protection/>
    </xf>
    <xf numFmtId="0" fontId="46" fillId="38" borderId="127" xfId="0" applyFont="1" applyFill="1" applyBorder="1" applyAlignment="1" applyProtection="1">
      <alignment horizontal="center" vertical="center" shrinkToFit="1"/>
      <protection/>
    </xf>
    <xf numFmtId="0" fontId="46" fillId="38" borderId="112" xfId="0" applyFont="1" applyFill="1" applyBorder="1" applyAlignment="1" applyProtection="1">
      <alignment horizontal="center" vertical="center" shrinkToFit="1"/>
      <protection/>
    </xf>
    <xf numFmtId="0" fontId="14" fillId="0" borderId="84" xfId="0" applyFont="1" applyFill="1" applyBorder="1" applyAlignment="1" applyProtection="1">
      <alignment horizontal="center" vertical="center"/>
      <protection/>
    </xf>
    <xf numFmtId="0" fontId="46" fillId="38" borderId="104" xfId="0" applyFont="1" applyFill="1" applyBorder="1" applyAlignment="1" applyProtection="1">
      <alignment horizontal="center" vertical="center" shrinkToFit="1"/>
      <protection/>
    </xf>
    <xf numFmtId="0" fontId="18" fillId="0" borderId="75" xfId="0" applyFont="1" applyFill="1" applyBorder="1" applyAlignment="1" applyProtection="1">
      <alignment horizontal="left" vertical="center" shrinkToFit="1"/>
      <protection/>
    </xf>
    <xf numFmtId="0" fontId="18" fillId="0" borderId="128" xfId="0" applyFont="1" applyFill="1" applyBorder="1" applyAlignment="1" applyProtection="1">
      <alignment horizontal="left" vertical="center" shrinkToFit="1"/>
      <protection/>
    </xf>
    <xf numFmtId="0" fontId="4" fillId="0" borderId="106" xfId="0" applyFont="1" applyFill="1" applyBorder="1" applyAlignment="1" applyProtection="1">
      <alignment horizontal="left" vertical="center" wrapText="1" indent="1"/>
      <protection/>
    </xf>
    <xf numFmtId="0" fontId="4" fillId="0" borderId="0" xfId="0" applyFont="1" applyFill="1" applyBorder="1" applyAlignment="1" applyProtection="1">
      <alignment horizontal="left" vertical="center" wrapText="1" indent="1"/>
      <protection/>
    </xf>
    <xf numFmtId="0" fontId="18" fillId="0" borderId="73" xfId="0" applyFont="1" applyFill="1" applyBorder="1" applyAlignment="1" applyProtection="1">
      <alignment horizontal="left" vertical="center" shrinkToFit="1"/>
      <protection/>
    </xf>
    <xf numFmtId="0" fontId="18" fillId="0" borderId="129" xfId="0" applyFont="1" applyFill="1" applyBorder="1" applyAlignment="1" applyProtection="1">
      <alignment horizontal="left" vertical="center" shrinkToFit="1"/>
      <protection/>
    </xf>
    <xf numFmtId="0" fontId="4" fillId="0" borderId="106" xfId="0" applyFont="1" applyFill="1" applyBorder="1" applyAlignment="1" applyProtection="1">
      <alignment horizontal="left" vertical="center" shrinkToFit="1"/>
      <protection locked="0"/>
    </xf>
    <xf numFmtId="0" fontId="4" fillId="0" borderId="115" xfId="0" applyFont="1" applyFill="1" applyBorder="1" applyAlignment="1" applyProtection="1">
      <alignment horizontal="center" vertical="center" wrapText="1"/>
      <protection locked="0"/>
    </xf>
    <xf numFmtId="0" fontId="4" fillId="0" borderId="106" xfId="0" applyFont="1" applyFill="1" applyBorder="1" applyAlignment="1" applyProtection="1">
      <alignment horizontal="center" vertical="center" wrapText="1"/>
      <protection locked="0"/>
    </xf>
    <xf numFmtId="0" fontId="4" fillId="0" borderId="114" xfId="0" applyFont="1" applyFill="1" applyBorder="1" applyAlignment="1" applyProtection="1">
      <alignment horizontal="left" vertical="center" wrapText="1" indent="1"/>
      <protection/>
    </xf>
    <xf numFmtId="0" fontId="4" fillId="0" borderId="107" xfId="0" applyFont="1" applyFill="1" applyBorder="1" applyAlignment="1" applyProtection="1">
      <alignment horizontal="left" vertical="center" wrapText="1" indent="1"/>
      <protection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30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 shrinkToFit="1"/>
      <protection/>
    </xf>
    <xf numFmtId="0" fontId="19" fillId="0" borderId="87" xfId="0" applyFont="1" applyFill="1" applyBorder="1" applyAlignment="1" applyProtection="1">
      <alignment horizontal="left" vertical="center" shrinkToFit="1"/>
      <protection locked="0"/>
    </xf>
    <xf numFmtId="0" fontId="19" fillId="0" borderId="77" xfId="0" applyFont="1" applyFill="1" applyBorder="1" applyAlignment="1" applyProtection="1">
      <alignment horizontal="left" vertical="center" shrinkToFit="1"/>
      <protection locked="0"/>
    </xf>
    <xf numFmtId="0" fontId="19" fillId="0" borderId="131" xfId="0" applyFont="1" applyFill="1" applyBorder="1" applyAlignment="1" applyProtection="1">
      <alignment horizontal="left" vertical="center" shrinkToFit="1"/>
      <protection locked="0"/>
    </xf>
    <xf numFmtId="0" fontId="18" fillId="0" borderId="77" xfId="0" applyFont="1" applyFill="1" applyBorder="1" applyAlignment="1" applyProtection="1">
      <alignment horizontal="left" vertical="center" shrinkToFit="1"/>
      <protection/>
    </xf>
    <xf numFmtId="0" fontId="18" fillId="0" borderId="81" xfId="0" applyFont="1" applyFill="1" applyBorder="1" applyAlignment="1" applyProtection="1">
      <alignment horizontal="left" vertical="center" shrinkToFit="1"/>
      <protection/>
    </xf>
    <xf numFmtId="0" fontId="18" fillId="0" borderId="83" xfId="0" applyFont="1" applyFill="1" applyBorder="1" applyAlignment="1" applyProtection="1">
      <alignment horizontal="left" vertical="center" shrinkToFit="1"/>
      <protection/>
    </xf>
    <xf numFmtId="0" fontId="46" fillId="38" borderId="132" xfId="0" applyFont="1" applyFill="1" applyBorder="1" applyAlignment="1" applyProtection="1">
      <alignment horizontal="center" vertical="center" shrinkToFit="1"/>
      <protection/>
    </xf>
    <xf numFmtId="0" fontId="46" fillId="38" borderId="133" xfId="0" applyFont="1" applyFill="1" applyBorder="1" applyAlignment="1" applyProtection="1">
      <alignment horizontal="center" vertical="center" shrinkToFit="1"/>
      <protection/>
    </xf>
    <xf numFmtId="0" fontId="46" fillId="38" borderId="134" xfId="0" applyFont="1" applyFill="1" applyBorder="1" applyAlignment="1" applyProtection="1">
      <alignment horizontal="center" vertical="center" shrinkToFit="1"/>
      <protection/>
    </xf>
    <xf numFmtId="0" fontId="19" fillId="0" borderId="86" xfId="0" applyFont="1" applyFill="1" applyBorder="1" applyAlignment="1" applyProtection="1">
      <alignment horizontal="left" vertical="center" shrinkToFit="1"/>
      <protection locked="0"/>
    </xf>
    <xf numFmtId="0" fontId="19" fillId="0" borderId="75" xfId="0" applyFont="1" applyFill="1" applyBorder="1" applyAlignment="1" applyProtection="1">
      <alignment horizontal="left" vertical="center" shrinkToFit="1"/>
      <protection locked="0"/>
    </xf>
    <xf numFmtId="0" fontId="19" fillId="0" borderId="128" xfId="0" applyFont="1" applyFill="1" applyBorder="1" applyAlignment="1" applyProtection="1">
      <alignment horizontal="left" vertical="center" shrinkToFit="1"/>
      <protection locked="0"/>
    </xf>
    <xf numFmtId="0" fontId="47" fillId="38" borderId="78" xfId="0" applyFont="1" applyFill="1" applyBorder="1" applyAlignment="1" applyProtection="1">
      <alignment horizontal="center" vertical="center" shrinkToFit="1"/>
      <protection/>
    </xf>
    <xf numFmtId="0" fontId="47" fillId="38" borderId="135" xfId="0" applyFont="1" applyFill="1" applyBorder="1" applyAlignment="1" applyProtection="1">
      <alignment horizontal="center" vertical="center" shrinkToFit="1"/>
      <protection/>
    </xf>
    <xf numFmtId="0" fontId="19" fillId="0" borderId="78" xfId="0" applyFont="1" applyFill="1" applyBorder="1" applyAlignment="1" applyProtection="1">
      <alignment horizontal="center" vertical="center" shrinkToFit="1"/>
      <protection locked="0"/>
    </xf>
    <xf numFmtId="0" fontId="19" fillId="0" borderId="83" xfId="0" applyFont="1" applyFill="1" applyBorder="1" applyAlignment="1" applyProtection="1">
      <alignment horizontal="center" vertical="center" shrinkToFit="1"/>
      <protection locked="0"/>
    </xf>
    <xf numFmtId="0" fontId="19" fillId="0" borderId="76" xfId="0" applyFont="1" applyFill="1" applyBorder="1" applyAlignment="1" applyProtection="1">
      <alignment horizontal="center" vertical="center" shrinkToFit="1"/>
      <protection locked="0"/>
    </xf>
    <xf numFmtId="0" fontId="19" fillId="0" borderId="81" xfId="0" applyFont="1" applyFill="1" applyBorder="1" applyAlignment="1" applyProtection="1">
      <alignment horizontal="center" vertical="center" shrinkToFit="1"/>
      <protection locked="0"/>
    </xf>
    <xf numFmtId="0" fontId="19" fillId="0" borderId="136" xfId="0" applyFont="1" applyFill="1" applyBorder="1" applyAlignment="1" applyProtection="1">
      <alignment horizontal="left" vertical="center" shrinkToFit="1"/>
      <protection locked="0"/>
    </xf>
    <xf numFmtId="0" fontId="47" fillId="38" borderId="80" xfId="0" applyFont="1" applyFill="1" applyBorder="1" applyAlignment="1" applyProtection="1">
      <alignment horizontal="center" vertical="center" shrinkToFit="1"/>
      <protection/>
    </xf>
    <xf numFmtId="0" fontId="47" fillId="38" borderId="136" xfId="0" applyFont="1" applyFill="1" applyBorder="1" applyAlignment="1" applyProtection="1">
      <alignment horizontal="center" vertical="center" shrinkToFit="1"/>
      <protection/>
    </xf>
    <xf numFmtId="0" fontId="19" fillId="0" borderId="80" xfId="0" applyFont="1" applyFill="1" applyBorder="1" applyAlignment="1" applyProtection="1">
      <alignment horizontal="center" vertical="center" shrinkToFit="1"/>
      <protection locked="0"/>
    </xf>
    <xf numFmtId="0" fontId="19" fillId="0" borderId="74" xfId="0" applyFont="1" applyFill="1" applyBorder="1" applyAlignment="1" applyProtection="1">
      <alignment horizontal="center" vertical="center" shrinkToFit="1"/>
      <protection locked="0"/>
    </xf>
    <xf numFmtId="0" fontId="19" fillId="0" borderId="82" xfId="0" applyFont="1" applyFill="1" applyBorder="1" applyAlignment="1" applyProtection="1">
      <alignment horizontal="center" vertical="center" shrinkToFit="1"/>
      <protection locked="0"/>
    </xf>
    <xf numFmtId="0" fontId="18" fillId="0" borderId="82" xfId="0" applyFont="1" applyFill="1" applyBorder="1" applyAlignment="1" applyProtection="1">
      <alignment horizontal="left" vertical="center" shrinkToFit="1"/>
      <protection/>
    </xf>
    <xf numFmtId="0" fontId="19" fillId="0" borderId="137" xfId="0" applyFont="1" applyFill="1" applyBorder="1" applyAlignment="1" applyProtection="1">
      <alignment horizontal="left" vertical="center" shrinkToFit="1"/>
      <protection locked="0"/>
    </xf>
    <xf numFmtId="0" fontId="47" fillId="38" borderId="79" xfId="0" applyFont="1" applyFill="1" applyBorder="1" applyAlignment="1" applyProtection="1">
      <alignment horizontal="center" vertical="center" shrinkToFit="1"/>
      <protection/>
    </xf>
    <xf numFmtId="0" fontId="47" fillId="38" borderId="137" xfId="0" applyFont="1" applyFill="1" applyBorder="1" applyAlignment="1" applyProtection="1">
      <alignment horizontal="center" vertical="center" shrinkToFit="1"/>
      <protection/>
    </xf>
    <xf numFmtId="0" fontId="19" fillId="0" borderId="79" xfId="0" applyFont="1" applyFill="1" applyBorder="1" applyAlignment="1" applyProtection="1">
      <alignment horizontal="center" vertical="center" shrinkToFit="1"/>
      <protection locked="0"/>
    </xf>
    <xf numFmtId="0" fontId="4" fillId="0" borderId="107" xfId="0" applyFont="1" applyFill="1" applyBorder="1" applyAlignment="1" applyProtection="1">
      <alignment horizontal="left" vertical="center" shrinkToFit="1"/>
      <protection locked="0"/>
    </xf>
    <xf numFmtId="0" fontId="14" fillId="0" borderId="117" xfId="0" applyFont="1" applyFill="1" applyBorder="1" applyAlignment="1" applyProtection="1">
      <alignment horizontal="right" vertical="center" wrapText="1"/>
      <protection locked="0"/>
    </xf>
    <xf numFmtId="0" fontId="14" fillId="0" borderId="107" xfId="0" applyFont="1" applyFill="1" applyBorder="1" applyAlignment="1" applyProtection="1">
      <alignment horizontal="right" vertical="center" wrapText="1"/>
      <protection locked="0"/>
    </xf>
    <xf numFmtId="0" fontId="4" fillId="0" borderId="113" xfId="0" applyFont="1" applyFill="1" applyBorder="1" applyAlignment="1" applyProtection="1">
      <alignment horizontal="center" vertical="center" wrapText="1"/>
      <protection locked="0"/>
    </xf>
    <xf numFmtId="0" fontId="29" fillId="38" borderId="34" xfId="0" applyFont="1" applyFill="1" applyBorder="1" applyAlignment="1" applyProtection="1">
      <alignment horizontal="center" vertical="center" shrinkToFit="1"/>
      <protection/>
    </xf>
    <xf numFmtId="0" fontId="29" fillId="38" borderId="65" xfId="0" applyFont="1" applyFill="1" applyBorder="1" applyAlignment="1" applyProtection="1">
      <alignment horizontal="center" vertical="center" shrinkToFit="1"/>
      <protection/>
    </xf>
    <xf numFmtId="0" fontId="29" fillId="38" borderId="66" xfId="0" applyFont="1" applyFill="1" applyBorder="1" applyAlignment="1" applyProtection="1">
      <alignment horizontal="center" vertical="center" shrinkToFit="1"/>
      <protection/>
    </xf>
    <xf numFmtId="0" fontId="4" fillId="0" borderId="65" xfId="0" applyFont="1" applyFill="1" applyBorder="1" applyAlignment="1" applyProtection="1">
      <alignment horizontal="left" vertical="center" shrinkToFit="1"/>
      <protection/>
    </xf>
    <xf numFmtId="0" fontId="4" fillId="0" borderId="68" xfId="0" applyFont="1" applyFill="1" applyBorder="1" applyAlignment="1" applyProtection="1">
      <alignment horizontal="center" vertical="center" shrinkToFit="1"/>
      <protection/>
    </xf>
    <xf numFmtId="0" fontId="4" fillId="0" borderId="63" xfId="0" applyFont="1" applyFill="1" applyBorder="1" applyAlignment="1" applyProtection="1">
      <alignment horizontal="center" vertical="center" shrinkToFit="1"/>
      <protection/>
    </xf>
    <xf numFmtId="0" fontId="4" fillId="0" borderId="69" xfId="0" applyFont="1" applyFill="1" applyBorder="1" applyAlignment="1" applyProtection="1">
      <alignment horizontal="center" vertical="center" shrinkToFit="1"/>
      <protection/>
    </xf>
    <xf numFmtId="0" fontId="29" fillId="38" borderId="65" xfId="0" applyFont="1" applyFill="1" applyBorder="1" applyAlignment="1" applyProtection="1">
      <alignment shrinkToFit="1"/>
      <protection/>
    </xf>
    <xf numFmtId="0" fontId="29" fillId="38" borderId="66" xfId="0" applyFont="1" applyFill="1" applyBorder="1" applyAlignment="1" applyProtection="1">
      <alignment shrinkToFit="1"/>
      <protection/>
    </xf>
    <xf numFmtId="0" fontId="29" fillId="38" borderId="23" xfId="0" applyFont="1" applyFill="1" applyBorder="1" applyAlignment="1" applyProtection="1">
      <alignment horizontal="center" vertical="center" shrinkToFit="1"/>
      <protection/>
    </xf>
    <xf numFmtId="0" fontId="29" fillId="38" borderId="63" xfId="0" applyFont="1" applyFill="1" applyBorder="1" applyAlignment="1" applyProtection="1">
      <alignment shrinkToFit="1"/>
      <protection/>
    </xf>
    <xf numFmtId="0" fontId="29" fillId="38" borderId="64" xfId="0" applyFont="1" applyFill="1" applyBorder="1" applyAlignment="1" applyProtection="1">
      <alignment shrinkToFit="1"/>
      <protection/>
    </xf>
    <xf numFmtId="0" fontId="4" fillId="0" borderId="65" xfId="0" applyFont="1" applyFill="1" applyBorder="1" applyAlignment="1" applyProtection="1">
      <alignment horizontal="center" vertical="center" shrinkToFit="1"/>
      <protection/>
    </xf>
    <xf numFmtId="0" fontId="4" fillId="0" borderId="71" xfId="0" applyFont="1" applyFill="1" applyBorder="1" applyAlignment="1" applyProtection="1">
      <alignment horizontal="center" vertical="center" shrinkToFit="1"/>
      <protection/>
    </xf>
    <xf numFmtId="0" fontId="48" fillId="38" borderId="67" xfId="0" applyFont="1" applyFill="1" applyBorder="1" applyAlignment="1" applyProtection="1">
      <alignment horizontal="center" vertical="center" shrinkToFit="1"/>
      <protection/>
    </xf>
    <xf numFmtId="0" fontId="48" fillId="38" borderId="65" xfId="0" applyFont="1" applyFill="1" applyBorder="1" applyAlignment="1" applyProtection="1">
      <alignment horizontal="center" vertical="center" shrinkToFit="1"/>
      <protection/>
    </xf>
    <xf numFmtId="0" fontId="48" fillId="38" borderId="66" xfId="0" applyFont="1" applyFill="1" applyBorder="1" applyAlignment="1" applyProtection="1">
      <alignment horizontal="center" vertical="center" shrinkToFit="1"/>
      <protection/>
    </xf>
    <xf numFmtId="0" fontId="4" fillId="0" borderId="66" xfId="0" applyFont="1" applyFill="1" applyBorder="1" applyAlignment="1" applyProtection="1">
      <alignment horizontal="center" vertical="center" shrinkToFit="1"/>
      <protection/>
    </xf>
    <xf numFmtId="0" fontId="29" fillId="38" borderId="68" xfId="0" applyFont="1" applyFill="1" applyBorder="1" applyAlignment="1" applyProtection="1">
      <alignment horizontal="center" vertical="center" shrinkToFit="1"/>
      <protection/>
    </xf>
    <xf numFmtId="0" fontId="29" fillId="38" borderId="63" xfId="0" applyFont="1" applyFill="1" applyBorder="1" applyAlignment="1" applyProtection="1">
      <alignment horizontal="center" vertical="center" shrinkToFit="1"/>
      <protection/>
    </xf>
    <xf numFmtId="0" fontId="29" fillId="38" borderId="64" xfId="0" applyFont="1" applyFill="1" applyBorder="1" applyAlignment="1" applyProtection="1">
      <alignment horizontal="center" vertical="center" shrinkToFit="1"/>
      <protection/>
    </xf>
    <xf numFmtId="0" fontId="29" fillId="38" borderId="29" xfId="0" applyFont="1" applyFill="1" applyBorder="1" applyAlignment="1" applyProtection="1">
      <alignment horizontal="center" vertical="center" shrinkToFit="1"/>
      <protection/>
    </xf>
    <xf numFmtId="0" fontId="29" fillId="38" borderId="118" xfId="0" applyFont="1" applyFill="1" applyBorder="1" applyAlignment="1" applyProtection="1">
      <alignment horizontal="center" vertical="center" shrinkToFit="1"/>
      <protection/>
    </xf>
    <xf numFmtId="0" fontId="29" fillId="38" borderId="54" xfId="0" applyFont="1" applyFill="1" applyBorder="1" applyAlignment="1" applyProtection="1">
      <alignment horizontal="center" vertical="center" shrinkToFit="1"/>
      <protection/>
    </xf>
    <xf numFmtId="0" fontId="4" fillId="0" borderId="63" xfId="0" applyFont="1" applyFill="1" applyBorder="1" applyAlignment="1" applyProtection="1">
      <alignment horizontal="left" vertical="center" shrinkToFit="1"/>
      <protection/>
    </xf>
    <xf numFmtId="0" fontId="4" fillId="0" borderId="118" xfId="0" applyFont="1" applyFill="1" applyBorder="1" applyAlignment="1" applyProtection="1">
      <alignment horizontal="left" vertical="center" shrinkToFit="1"/>
      <protection/>
    </xf>
    <xf numFmtId="0" fontId="4" fillId="0" borderId="67" xfId="0" applyFont="1" applyFill="1" applyBorder="1" applyAlignment="1" applyProtection="1">
      <alignment horizontal="center" vertical="center" shrinkToFit="1"/>
      <protection/>
    </xf>
    <xf numFmtId="0" fontId="32" fillId="38" borderId="18" xfId="0" applyFont="1" applyFill="1" applyBorder="1" applyAlignment="1" applyProtection="1">
      <alignment horizontal="center" vertical="center"/>
      <protection/>
    </xf>
    <xf numFmtId="0" fontId="32" fillId="38" borderId="104" xfId="0" applyFont="1" applyFill="1" applyBorder="1" applyAlignment="1" applyProtection="1">
      <alignment horizontal="center" vertical="center"/>
      <protection/>
    </xf>
    <xf numFmtId="0" fontId="32" fillId="38" borderId="105" xfId="0" applyFont="1" applyFill="1" applyBorder="1" applyAlignment="1" applyProtection="1">
      <alignment horizontal="center" vertical="center"/>
      <protection/>
    </xf>
    <xf numFmtId="0" fontId="32" fillId="38" borderId="25" xfId="0" applyFont="1" applyFill="1" applyBorder="1" applyAlignment="1" applyProtection="1">
      <alignment horizontal="center" vertical="center"/>
      <protection/>
    </xf>
    <xf numFmtId="0" fontId="32" fillId="38" borderId="0" xfId="0" applyFont="1" applyFill="1" applyBorder="1" applyAlignment="1" applyProtection="1">
      <alignment horizontal="center" vertical="center"/>
      <protection/>
    </xf>
    <xf numFmtId="0" fontId="32" fillId="38" borderId="31" xfId="0" applyFont="1" applyFill="1" applyBorder="1" applyAlignment="1" applyProtection="1">
      <alignment horizontal="center" vertical="center"/>
      <protection/>
    </xf>
    <xf numFmtId="0" fontId="32" fillId="38" borderId="36" xfId="0" applyFont="1" applyFill="1" applyBorder="1" applyAlignment="1" applyProtection="1">
      <alignment horizontal="center" vertical="center"/>
      <protection/>
    </xf>
    <xf numFmtId="0" fontId="32" fillId="38" borderId="84" xfId="0" applyFont="1" applyFill="1" applyBorder="1" applyAlignment="1" applyProtection="1">
      <alignment horizontal="center" vertical="center"/>
      <protection/>
    </xf>
    <xf numFmtId="0" fontId="32" fillId="38" borderId="37" xfId="0" applyFont="1" applyFill="1" applyBorder="1" applyAlignment="1" applyProtection="1">
      <alignment horizontal="center" vertical="center"/>
      <protection/>
    </xf>
    <xf numFmtId="176" fontId="4" fillId="0" borderId="68" xfId="0" applyNumberFormat="1" applyFont="1" applyFill="1" applyBorder="1" applyAlignment="1" applyProtection="1">
      <alignment horizontal="center" vertical="center" shrinkToFit="1"/>
      <protection/>
    </xf>
    <xf numFmtId="176" fontId="4" fillId="0" borderId="63" xfId="0" applyNumberFormat="1" applyFont="1" applyFill="1" applyBorder="1" applyAlignment="1" applyProtection="1">
      <alignment horizontal="center" vertical="center" shrinkToFit="1"/>
      <protection/>
    </xf>
    <xf numFmtId="20" fontId="4" fillId="0" borderId="68" xfId="0" applyNumberFormat="1" applyFont="1" applyFill="1" applyBorder="1" applyAlignment="1" applyProtection="1">
      <alignment horizontal="center" vertical="center" shrinkToFit="1"/>
      <protection/>
    </xf>
    <xf numFmtId="0" fontId="4" fillId="0" borderId="64" xfId="0" applyFont="1" applyFill="1" applyBorder="1" applyAlignment="1" applyProtection="1">
      <alignment horizontal="center" vertical="center" shrinkToFit="1"/>
      <protection/>
    </xf>
    <xf numFmtId="0" fontId="28" fillId="0" borderId="18" xfId="0" applyFont="1" applyFill="1" applyBorder="1" applyAlignment="1" applyProtection="1">
      <alignment horizontal="center" vertical="center"/>
      <protection/>
    </xf>
    <xf numFmtId="0" fontId="28" fillId="0" borderId="104" xfId="0" applyFont="1" applyFill="1" applyBorder="1" applyAlignment="1" applyProtection="1">
      <alignment horizontal="center" vertical="center"/>
      <protection/>
    </xf>
    <xf numFmtId="0" fontId="28" fillId="0" borderId="105" xfId="0" applyFont="1" applyFill="1" applyBorder="1" applyAlignment="1" applyProtection="1">
      <alignment horizontal="center" vertical="center"/>
      <protection/>
    </xf>
    <xf numFmtId="0" fontId="28" fillId="0" borderId="25" xfId="0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 applyProtection="1">
      <alignment horizontal="center" vertical="center"/>
      <protection/>
    </xf>
    <xf numFmtId="0" fontId="28" fillId="0" borderId="31" xfId="0" applyFont="1" applyFill="1" applyBorder="1" applyAlignment="1" applyProtection="1">
      <alignment horizontal="center" vertical="center"/>
      <protection/>
    </xf>
    <xf numFmtId="0" fontId="28" fillId="0" borderId="36" xfId="0" applyFont="1" applyFill="1" applyBorder="1" applyAlignment="1" applyProtection="1">
      <alignment horizontal="center" vertical="center"/>
      <protection/>
    </xf>
    <xf numFmtId="0" fontId="28" fillId="0" borderId="84" xfId="0" applyFont="1" applyFill="1" applyBorder="1" applyAlignment="1" applyProtection="1">
      <alignment horizontal="center" vertical="center"/>
      <protection/>
    </xf>
    <xf numFmtId="0" fontId="28" fillId="0" borderId="37" xfId="0" applyFont="1" applyFill="1" applyBorder="1" applyAlignment="1" applyProtection="1">
      <alignment horizontal="center" vertical="center"/>
      <protection/>
    </xf>
    <xf numFmtId="0" fontId="27" fillId="0" borderId="17" xfId="0" applyFont="1" applyFill="1" applyBorder="1" applyAlignment="1" applyProtection="1">
      <alignment horizontal="center" vertical="center"/>
      <protection/>
    </xf>
    <xf numFmtId="0" fontId="27" fillId="0" borderId="138" xfId="0" applyFont="1" applyFill="1" applyBorder="1" applyAlignment="1" applyProtection="1">
      <alignment horizontal="center" vertical="center"/>
      <protection/>
    </xf>
    <xf numFmtId="0" fontId="27" fillId="0" borderId="139" xfId="0" applyFont="1" applyFill="1" applyBorder="1" applyAlignment="1" applyProtection="1">
      <alignment horizontal="center" vertical="center"/>
      <protection/>
    </xf>
    <xf numFmtId="0" fontId="3" fillId="0" borderId="25" xfId="0" applyFont="1" applyFill="1" applyBorder="1" applyAlignment="1" applyProtection="1">
      <alignment horizontal="center" vertical="center"/>
      <protection/>
    </xf>
    <xf numFmtId="0" fontId="3" fillId="0" borderId="31" xfId="0" applyFont="1" applyFill="1" applyBorder="1" applyAlignment="1" applyProtection="1">
      <alignment horizontal="center" vertical="center"/>
      <protection/>
    </xf>
    <xf numFmtId="0" fontId="5" fillId="0" borderId="106" xfId="0" applyFont="1" applyFill="1" applyBorder="1" applyAlignment="1" applyProtection="1">
      <alignment horizontal="center" vertical="center"/>
      <protection/>
    </xf>
    <xf numFmtId="0" fontId="20" fillId="0" borderId="106" xfId="0" applyFont="1" applyFill="1" applyBorder="1" applyAlignment="1" applyProtection="1">
      <alignment horizontal="center" vertical="center"/>
      <protection/>
    </xf>
    <xf numFmtId="0" fontId="4" fillId="0" borderId="140" xfId="0" applyFont="1" applyFill="1" applyBorder="1" applyAlignment="1" applyProtection="1">
      <alignment horizontal="left" vertical="center" shrinkToFit="1"/>
      <protection locked="0"/>
    </xf>
    <xf numFmtId="0" fontId="36" fillId="0" borderId="122" xfId="0" applyFont="1" applyFill="1" applyBorder="1" applyAlignment="1" applyProtection="1">
      <alignment horizontal="left" vertical="center" indent="1" shrinkToFit="1"/>
      <protection/>
    </xf>
    <xf numFmtId="0" fontId="4" fillId="0" borderId="140" xfId="0" applyFont="1" applyFill="1" applyBorder="1" applyAlignment="1" applyProtection="1">
      <alignment horizontal="center" vertical="center" wrapText="1"/>
      <protection locked="0"/>
    </xf>
    <xf numFmtId="0" fontId="29" fillId="38" borderId="17" xfId="0" applyFont="1" applyFill="1" applyBorder="1" applyAlignment="1" applyProtection="1">
      <alignment horizontal="center" vertical="center"/>
      <protection/>
    </xf>
    <xf numFmtId="0" fontId="29" fillId="38" borderId="138" xfId="0" applyFont="1" applyFill="1" applyBorder="1" applyAlignment="1" applyProtection="1">
      <alignment horizontal="center" vertical="center"/>
      <protection/>
    </xf>
    <xf numFmtId="0" fontId="29" fillId="38" borderId="139" xfId="0" applyFont="1" applyFill="1" applyBorder="1" applyAlignment="1" applyProtection="1">
      <alignment horizontal="center" vertical="center"/>
      <protection/>
    </xf>
    <xf numFmtId="0" fontId="29" fillId="38" borderId="141" xfId="0" applyFont="1" applyFill="1" applyBorder="1" applyAlignment="1" applyProtection="1">
      <alignment horizontal="center" vertical="center"/>
      <protection/>
    </xf>
    <xf numFmtId="0" fontId="29" fillId="38" borderId="116" xfId="0" applyFont="1" applyFill="1" applyBorder="1" applyAlignment="1" applyProtection="1">
      <alignment horizontal="center" vertical="center"/>
      <protection/>
    </xf>
    <xf numFmtId="0" fontId="29" fillId="38" borderId="142" xfId="0" applyFont="1" applyFill="1" applyBorder="1" applyAlignment="1" applyProtection="1">
      <alignment horizontal="center" vertical="center"/>
      <protection/>
    </xf>
    <xf numFmtId="0" fontId="29" fillId="38" borderId="44" xfId="0" applyFont="1" applyFill="1" applyBorder="1" applyAlignment="1" applyProtection="1">
      <alignment horizontal="center" vertical="center"/>
      <protection/>
    </xf>
    <xf numFmtId="0" fontId="29" fillId="38" borderId="0" xfId="0" applyFont="1" applyFill="1" applyBorder="1" applyAlignment="1" applyProtection="1">
      <alignment horizontal="center" vertical="center"/>
      <protection/>
    </xf>
    <xf numFmtId="0" fontId="29" fillId="38" borderId="108" xfId="0" applyFont="1" applyFill="1" applyBorder="1" applyAlignment="1" applyProtection="1">
      <alignment horizontal="center" vertical="center"/>
      <protection/>
    </xf>
    <xf numFmtId="0" fontId="29" fillId="38" borderId="47" xfId="0" applyFont="1" applyFill="1" applyBorder="1" applyAlignment="1" applyProtection="1">
      <alignment horizontal="center" vertical="center"/>
      <protection/>
    </xf>
    <xf numFmtId="0" fontId="29" fillId="38" borderId="106" xfId="0" applyFont="1" applyFill="1" applyBorder="1" applyAlignment="1" applyProtection="1">
      <alignment horizontal="center" vertical="center"/>
      <protection/>
    </xf>
    <xf numFmtId="0" fontId="29" fillId="38" borderId="48" xfId="0" applyFont="1" applyFill="1" applyBorder="1" applyAlignment="1" applyProtection="1">
      <alignment horizontal="center" vertical="center"/>
      <protection/>
    </xf>
    <xf numFmtId="0" fontId="4" fillId="38" borderId="116" xfId="0" applyFont="1" applyFill="1" applyBorder="1" applyAlignment="1" applyProtection="1">
      <alignment horizontal="center" vertical="center" wrapText="1"/>
      <protection/>
    </xf>
    <xf numFmtId="0" fontId="29" fillId="38" borderId="45" xfId="0" applyFont="1" applyFill="1" applyBorder="1" applyAlignment="1" applyProtection="1">
      <alignment horizontal="center" vertical="center"/>
      <protection/>
    </xf>
    <xf numFmtId="0" fontId="29" fillId="38" borderId="107" xfId="0" applyFont="1" applyFill="1" applyBorder="1" applyAlignment="1" applyProtection="1">
      <alignment horizontal="center" vertical="center"/>
      <protection/>
    </xf>
    <xf numFmtId="0" fontId="29" fillId="38" borderId="46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shrinkToFit="1"/>
      <protection locked="0"/>
    </xf>
    <xf numFmtId="0" fontId="29" fillId="38" borderId="52" xfId="0" applyFont="1" applyFill="1" applyBorder="1" applyAlignment="1" applyProtection="1">
      <alignment horizontal="center" vertical="center"/>
      <protection/>
    </xf>
    <xf numFmtId="0" fontId="29" fillId="38" borderId="118" xfId="0" applyFont="1" applyFill="1" applyBorder="1" applyAlignment="1" applyProtection="1">
      <alignment horizontal="center" vertical="center"/>
      <protection/>
    </xf>
    <xf numFmtId="0" fontId="29" fillId="38" borderId="54" xfId="0" applyFont="1" applyFill="1" applyBorder="1" applyAlignment="1" applyProtection="1">
      <alignment horizontal="center" vertical="center"/>
      <protection/>
    </xf>
    <xf numFmtId="0" fontId="4" fillId="0" borderId="130" xfId="0" applyFont="1" applyFill="1" applyBorder="1" applyAlignment="1" applyProtection="1">
      <alignment horizontal="left" vertical="center" shrinkToFit="1"/>
      <protection locked="0"/>
    </xf>
    <xf numFmtId="0" fontId="14" fillId="0" borderId="113" xfId="0" applyFont="1" applyFill="1" applyBorder="1" applyAlignment="1" applyProtection="1">
      <alignment horizontal="right" vertical="center" wrapText="1"/>
      <protection locked="0"/>
    </xf>
    <xf numFmtId="0" fontId="14" fillId="0" borderId="0" xfId="0" applyFont="1" applyFill="1" applyBorder="1" applyAlignment="1" applyProtection="1">
      <alignment horizontal="right" vertical="center" wrapText="1"/>
      <protection locked="0"/>
    </xf>
    <xf numFmtId="0" fontId="4" fillId="0" borderId="113" xfId="0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Fill="1" applyBorder="1" applyAlignment="1" applyProtection="1">
      <alignment horizontal="right" vertical="center" wrapText="1"/>
      <protection locked="0"/>
    </xf>
    <xf numFmtId="0" fontId="46" fillId="38" borderId="143" xfId="0" applyFont="1" applyFill="1" applyBorder="1" applyAlignment="1" applyProtection="1">
      <alignment horizontal="center" vertical="center" shrinkToFit="1"/>
      <protection/>
    </xf>
    <xf numFmtId="0" fontId="46" fillId="38" borderId="144" xfId="0" applyFont="1" applyFill="1" applyBorder="1" applyAlignment="1" applyProtection="1">
      <alignment horizontal="center" vertical="center" shrinkToFit="1"/>
      <protection/>
    </xf>
    <xf numFmtId="0" fontId="46" fillId="38" borderId="145" xfId="0" applyFont="1" applyFill="1" applyBorder="1" applyAlignment="1" applyProtection="1">
      <alignment horizontal="center" vertical="center" shrinkToFit="1"/>
      <protection/>
    </xf>
    <xf numFmtId="0" fontId="18" fillId="0" borderId="137" xfId="0" applyFont="1" applyFill="1" applyBorder="1" applyAlignment="1" applyProtection="1">
      <alignment horizontal="left" vertical="center" shrinkToFit="1"/>
      <protection/>
    </xf>
    <xf numFmtId="0" fontId="46" fillId="38" borderId="105" xfId="0" applyFont="1" applyFill="1" applyBorder="1" applyAlignment="1" applyProtection="1">
      <alignment horizontal="center" vertical="center" shrinkToFit="1"/>
      <protection/>
    </xf>
    <xf numFmtId="0" fontId="47" fillId="38" borderId="75" xfId="0" applyFont="1" applyFill="1" applyBorder="1" applyAlignment="1" applyProtection="1">
      <alignment horizontal="center" vertical="center" shrinkToFit="1"/>
      <protection/>
    </xf>
    <xf numFmtId="0" fontId="29" fillId="38" borderId="146" xfId="0" applyFont="1" applyFill="1" applyBorder="1" applyAlignment="1" applyProtection="1">
      <alignment horizontal="center" vertical="center"/>
      <protection/>
    </xf>
    <xf numFmtId="0" fontId="29" fillId="38" borderId="114" xfId="0" applyFont="1" applyFill="1" applyBorder="1" applyAlignment="1" applyProtection="1">
      <alignment horizontal="center" vertical="center"/>
      <protection/>
    </xf>
    <xf numFmtId="0" fontId="29" fillId="38" borderId="147" xfId="0" applyFont="1" applyFill="1" applyBorder="1" applyAlignment="1" applyProtection="1">
      <alignment horizontal="center" vertical="center"/>
      <protection/>
    </xf>
    <xf numFmtId="0" fontId="18" fillId="0" borderId="135" xfId="0" applyFont="1" applyFill="1" applyBorder="1" applyAlignment="1" applyProtection="1">
      <alignment horizontal="left" vertical="center" shrinkToFit="1"/>
      <protection/>
    </xf>
    <xf numFmtId="0" fontId="47" fillId="38" borderId="73" xfId="0" applyFont="1" applyFill="1" applyBorder="1" applyAlignment="1" applyProtection="1">
      <alignment horizontal="center" vertical="center" shrinkToFit="1"/>
      <protection/>
    </xf>
    <xf numFmtId="0" fontId="18" fillId="0" borderId="136" xfId="0" applyFont="1" applyFill="1" applyBorder="1" applyAlignment="1" applyProtection="1">
      <alignment horizontal="left" vertical="center" shrinkToFit="1"/>
      <protection/>
    </xf>
    <xf numFmtId="0" fontId="47" fillId="38" borderId="77" xfId="0" applyFont="1" applyFill="1" applyBorder="1" applyAlignment="1" applyProtection="1">
      <alignment horizontal="center" vertical="center" shrinkToFit="1"/>
      <protection/>
    </xf>
    <xf numFmtId="0" fontId="46" fillId="38" borderId="148" xfId="0" applyFont="1" applyFill="1" applyBorder="1" applyAlignment="1" applyProtection="1">
      <alignment horizontal="center" vertical="center" shrinkToFit="1"/>
      <protection/>
    </xf>
    <xf numFmtId="0" fontId="19" fillId="0" borderId="72" xfId="0" applyFont="1" applyFill="1" applyBorder="1" applyAlignment="1" applyProtection="1">
      <alignment horizontal="center" vertical="center" shrinkToFit="1"/>
      <protection locked="0"/>
    </xf>
    <xf numFmtId="0" fontId="19" fillId="0" borderId="88" xfId="0" applyFont="1" applyFill="1" applyBorder="1" applyAlignment="1" applyProtection="1">
      <alignment horizontal="left" vertical="center" shrinkToFit="1"/>
      <protection locked="0"/>
    </xf>
    <xf numFmtId="0" fontId="19" fillId="0" borderId="73" xfId="0" applyFont="1" applyFill="1" applyBorder="1" applyAlignment="1" applyProtection="1">
      <alignment horizontal="left" vertical="center" shrinkToFit="1"/>
      <protection locked="0"/>
    </xf>
    <xf numFmtId="0" fontId="19" fillId="0" borderId="135" xfId="0" applyFont="1" applyFill="1" applyBorder="1" applyAlignment="1" applyProtection="1">
      <alignment horizontal="left" vertical="center" shrinkToFit="1"/>
      <protection locked="0"/>
    </xf>
    <xf numFmtId="0" fontId="19" fillId="0" borderId="129" xfId="0" applyFont="1" applyFill="1" applyBorder="1" applyAlignment="1" applyProtection="1">
      <alignment horizontal="left" vertical="center" shrinkToFit="1"/>
      <protection locked="0"/>
    </xf>
    <xf numFmtId="0" fontId="46" fillId="37" borderId="23" xfId="0" applyFont="1" applyFill="1" applyBorder="1" applyAlignment="1" applyProtection="1">
      <alignment horizontal="center" vertical="center"/>
      <protection/>
    </xf>
    <xf numFmtId="0" fontId="46" fillId="37" borderId="63" xfId="0" applyFont="1" applyFill="1" applyBorder="1" applyAlignment="1" applyProtection="1">
      <alignment horizontal="center" vertical="center"/>
      <protection/>
    </xf>
    <xf numFmtId="0" fontId="46" fillId="37" borderId="68" xfId="0" applyFont="1" applyFill="1" applyBorder="1" applyAlignment="1" applyProtection="1">
      <alignment horizontal="center" vertical="center"/>
      <protection/>
    </xf>
    <xf numFmtId="0" fontId="46" fillId="37" borderId="64" xfId="0" applyFont="1" applyFill="1" applyBorder="1" applyAlignment="1" applyProtection="1">
      <alignment horizontal="center" vertical="center"/>
      <protection/>
    </xf>
    <xf numFmtId="0" fontId="46" fillId="37" borderId="144" xfId="0" applyFont="1" applyFill="1" applyBorder="1" applyAlignment="1" applyProtection="1">
      <alignment horizontal="center" vertical="center"/>
      <protection/>
    </xf>
    <xf numFmtId="0" fontId="46" fillId="37" borderId="104" xfId="0" applyFont="1" applyFill="1" applyBorder="1" applyAlignment="1" applyProtection="1">
      <alignment horizontal="center" vertical="center"/>
      <protection/>
    </xf>
    <xf numFmtId="0" fontId="46" fillId="37" borderId="143" xfId="0" applyFont="1" applyFill="1" applyBorder="1" applyAlignment="1" applyProtection="1">
      <alignment horizontal="center" vertical="center"/>
      <protection/>
    </xf>
    <xf numFmtId="0" fontId="46" fillId="37" borderId="69" xfId="0" applyFont="1" applyFill="1" applyBorder="1" applyAlignment="1" applyProtection="1">
      <alignment horizontal="center" vertical="center"/>
      <protection/>
    </xf>
    <xf numFmtId="0" fontId="4" fillId="0" borderId="149" xfId="0" applyFont="1" applyFill="1" applyBorder="1" applyAlignment="1" applyProtection="1">
      <alignment horizontal="center" vertical="center"/>
      <protection locked="0"/>
    </xf>
    <xf numFmtId="0" fontId="4" fillId="0" borderId="150" xfId="0" applyFont="1" applyFill="1" applyBorder="1" applyAlignment="1" applyProtection="1">
      <alignment horizontal="center" vertical="center"/>
      <protection locked="0"/>
    </xf>
    <xf numFmtId="0" fontId="4" fillId="0" borderId="151" xfId="0" applyFont="1" applyFill="1" applyBorder="1" applyAlignment="1" applyProtection="1">
      <alignment horizontal="center" vertical="center"/>
      <protection locked="0"/>
    </xf>
    <xf numFmtId="0" fontId="31" fillId="38" borderId="149" xfId="0" applyFont="1" applyFill="1" applyBorder="1" applyAlignment="1" applyProtection="1">
      <alignment horizontal="center" vertical="center"/>
      <protection/>
    </xf>
    <xf numFmtId="0" fontId="31" fillId="38" borderId="150" xfId="0" applyFont="1" applyFill="1" applyBorder="1" applyAlignment="1" applyProtection="1">
      <alignment horizontal="center" vertical="center"/>
      <protection/>
    </xf>
    <xf numFmtId="0" fontId="31" fillId="38" borderId="151" xfId="0" applyFont="1" applyFill="1" applyBorder="1" applyAlignment="1" applyProtection="1">
      <alignment horizontal="center" vertical="center"/>
      <protection/>
    </xf>
    <xf numFmtId="0" fontId="4" fillId="0" borderId="152" xfId="0" applyFont="1" applyFill="1" applyBorder="1" applyAlignment="1" applyProtection="1">
      <alignment horizontal="center" vertical="center"/>
      <protection locked="0"/>
    </xf>
    <xf numFmtId="0" fontId="4" fillId="0" borderId="153" xfId="0" applyFont="1" applyFill="1" applyBorder="1" applyAlignment="1" applyProtection="1">
      <alignment horizontal="center" vertical="center"/>
      <protection locked="0"/>
    </xf>
    <xf numFmtId="0" fontId="4" fillId="0" borderId="39" xfId="0" applyFont="1" applyFill="1" applyBorder="1" applyAlignment="1" applyProtection="1">
      <alignment horizontal="center" vertical="center"/>
      <protection locked="0"/>
    </xf>
    <xf numFmtId="0" fontId="4" fillId="0" borderId="154" xfId="0" applyFont="1" applyFill="1" applyBorder="1" applyAlignment="1" applyProtection="1">
      <alignment horizontal="center" vertical="center"/>
      <protection locked="0"/>
    </xf>
    <xf numFmtId="0" fontId="4" fillId="0" borderId="155" xfId="0" applyFont="1" applyFill="1" applyBorder="1" applyAlignment="1" applyProtection="1">
      <alignment horizontal="center" vertical="center"/>
      <protection locked="0"/>
    </xf>
    <xf numFmtId="0" fontId="31" fillId="38" borderId="154" xfId="0" applyFont="1" applyFill="1" applyBorder="1" applyAlignment="1" applyProtection="1">
      <alignment horizontal="center" vertical="center"/>
      <protection/>
    </xf>
    <xf numFmtId="0" fontId="31" fillId="38" borderId="39" xfId="0" applyFont="1" applyFill="1" applyBorder="1" applyAlignment="1" applyProtection="1">
      <alignment horizontal="center" vertical="center"/>
      <protection/>
    </xf>
    <xf numFmtId="0" fontId="31" fillId="38" borderId="155" xfId="0" applyFont="1" applyFill="1" applyBorder="1" applyAlignment="1" applyProtection="1">
      <alignment horizontal="center" vertical="center"/>
      <protection/>
    </xf>
    <xf numFmtId="0" fontId="4" fillId="0" borderId="156" xfId="0" applyFont="1" applyFill="1" applyBorder="1" applyAlignment="1" applyProtection="1">
      <alignment horizontal="center" vertical="center"/>
      <protection locked="0"/>
    </xf>
    <xf numFmtId="0" fontId="4" fillId="0" borderId="157" xfId="0" applyFont="1" applyFill="1" applyBorder="1" applyAlignment="1" applyProtection="1">
      <alignment horizontal="center" vertical="center"/>
      <protection/>
    </xf>
    <xf numFmtId="0" fontId="4" fillId="0" borderId="158" xfId="0" applyFont="1" applyFill="1" applyBorder="1" applyAlignment="1" applyProtection="1">
      <alignment horizontal="center" vertical="center"/>
      <protection/>
    </xf>
    <xf numFmtId="0" fontId="4" fillId="0" borderId="159" xfId="0" applyFont="1" applyFill="1" applyBorder="1" applyAlignment="1" applyProtection="1">
      <alignment horizontal="center" vertical="center"/>
      <protection/>
    </xf>
    <xf numFmtId="0" fontId="31" fillId="38" borderId="160" xfId="0" applyFont="1" applyFill="1" applyBorder="1" applyAlignment="1" applyProtection="1">
      <alignment horizontal="center" vertical="center"/>
      <protection/>
    </xf>
    <xf numFmtId="0" fontId="31" fillId="38" borderId="84" xfId="0" applyFont="1" applyFill="1" applyBorder="1" applyAlignment="1" applyProtection="1">
      <alignment horizontal="center" vertical="center"/>
      <protection/>
    </xf>
    <xf numFmtId="0" fontId="31" fillId="38" borderId="161" xfId="0" applyFont="1" applyFill="1" applyBorder="1" applyAlignment="1" applyProtection="1">
      <alignment horizontal="center" vertical="center"/>
      <protection/>
    </xf>
    <xf numFmtId="0" fontId="33" fillId="38" borderId="162" xfId="0" applyFont="1" applyFill="1" applyBorder="1" applyAlignment="1" applyProtection="1">
      <alignment horizontal="center" vertical="center"/>
      <protection/>
    </xf>
    <xf numFmtId="0" fontId="33" fillId="38" borderId="163" xfId="0" applyFont="1" applyFill="1" applyBorder="1" applyAlignment="1" applyProtection="1">
      <alignment horizontal="center" vertical="center"/>
      <protection/>
    </xf>
    <xf numFmtId="0" fontId="27" fillId="0" borderId="49" xfId="0" applyFont="1" applyFill="1" applyBorder="1" applyAlignment="1" applyProtection="1">
      <alignment horizontal="center" vertical="center"/>
      <protection/>
    </xf>
    <xf numFmtId="0" fontId="27" fillId="0" borderId="164" xfId="0" applyFont="1" applyFill="1" applyBorder="1" applyAlignment="1" applyProtection="1">
      <alignment horizontal="center" vertical="center"/>
      <protection/>
    </xf>
    <xf numFmtId="0" fontId="31" fillId="38" borderId="165" xfId="0" applyFont="1" applyFill="1" applyBorder="1" applyAlignment="1" applyProtection="1">
      <alignment horizontal="center" vertical="center" wrapText="1"/>
      <protection/>
    </xf>
    <xf numFmtId="0" fontId="31" fillId="38" borderId="107" xfId="0" applyFont="1" applyFill="1" applyBorder="1" applyAlignment="1" applyProtection="1">
      <alignment horizontal="center" vertical="center" wrapText="1"/>
      <protection/>
    </xf>
    <xf numFmtId="0" fontId="31" fillId="38" borderId="166" xfId="0" applyFont="1" applyFill="1" applyBorder="1" applyAlignment="1" applyProtection="1">
      <alignment horizontal="center" vertical="center" wrapText="1"/>
      <protection/>
    </xf>
    <xf numFmtId="0" fontId="31" fillId="38" borderId="36" xfId="0" applyFont="1" applyFill="1" applyBorder="1" applyAlignment="1" applyProtection="1">
      <alignment horizontal="center" vertical="center" wrapText="1"/>
      <protection/>
    </xf>
    <xf numFmtId="0" fontId="31" fillId="38" borderId="84" xfId="0" applyFont="1" applyFill="1" applyBorder="1" applyAlignment="1" applyProtection="1">
      <alignment horizontal="center" vertical="center" wrapText="1"/>
      <protection/>
    </xf>
    <xf numFmtId="0" fontId="31" fillId="38" borderId="167" xfId="0" applyFont="1" applyFill="1" applyBorder="1" applyAlignment="1" applyProtection="1">
      <alignment horizontal="center" vertical="center" wrapText="1"/>
      <protection/>
    </xf>
    <xf numFmtId="0" fontId="4" fillId="0" borderId="107" xfId="0" applyFont="1" applyFill="1" applyBorder="1" applyAlignment="1" applyProtection="1">
      <alignment horizontal="center" vertical="center" shrinkToFit="1"/>
      <protection/>
    </xf>
    <xf numFmtId="0" fontId="4" fillId="0" borderId="46" xfId="0" applyFont="1" applyFill="1" applyBorder="1" applyAlignment="1" applyProtection="1">
      <alignment horizontal="center" vertical="center" shrinkToFit="1"/>
      <protection/>
    </xf>
    <xf numFmtId="0" fontId="4" fillId="0" borderId="84" xfId="0" applyFont="1" applyFill="1" applyBorder="1" applyAlignment="1" applyProtection="1">
      <alignment horizontal="center" vertical="center" shrinkToFit="1"/>
      <protection/>
    </xf>
    <xf numFmtId="0" fontId="4" fillId="0" borderId="161" xfId="0" applyFont="1" applyFill="1" applyBorder="1" applyAlignment="1" applyProtection="1">
      <alignment horizontal="center" vertical="center" shrinkToFit="1"/>
      <protection/>
    </xf>
    <xf numFmtId="0" fontId="31" fillId="38" borderId="45" xfId="0" applyFont="1" applyFill="1" applyBorder="1" applyAlignment="1" applyProtection="1">
      <alignment horizontal="center" vertical="center"/>
      <protection/>
    </xf>
    <xf numFmtId="0" fontId="31" fillId="38" borderId="107" xfId="0" applyFont="1" applyFill="1" applyBorder="1" applyAlignment="1" applyProtection="1">
      <alignment horizontal="center" vertical="center"/>
      <protection/>
    </xf>
    <xf numFmtId="0" fontId="31" fillId="38" borderId="166" xfId="0" applyFont="1" applyFill="1" applyBorder="1" applyAlignment="1" applyProtection="1">
      <alignment horizontal="center" vertical="center"/>
      <protection/>
    </xf>
    <xf numFmtId="0" fontId="31" fillId="38" borderId="167" xfId="0" applyFont="1" applyFill="1" applyBorder="1" applyAlignment="1" applyProtection="1">
      <alignment horizontal="center" vertical="center"/>
      <protection/>
    </xf>
    <xf numFmtId="0" fontId="4" fillId="0" borderId="168" xfId="0" applyFont="1" applyFill="1" applyBorder="1" applyAlignment="1" applyProtection="1">
      <alignment horizontal="center" vertical="center"/>
      <protection locked="0"/>
    </xf>
    <xf numFmtId="0" fontId="33" fillId="38" borderId="55" xfId="0" applyFont="1" applyFill="1" applyBorder="1" applyAlignment="1" applyProtection="1">
      <alignment horizontal="center" vertical="center"/>
      <protection/>
    </xf>
    <xf numFmtId="0" fontId="27" fillId="0" borderId="169" xfId="0" applyFont="1" applyFill="1" applyBorder="1" applyAlignment="1" applyProtection="1">
      <alignment horizontal="center" vertical="center"/>
      <protection/>
    </xf>
    <xf numFmtId="0" fontId="27" fillId="0" borderId="170" xfId="0" applyFont="1" applyFill="1" applyBorder="1" applyAlignment="1" applyProtection="1">
      <alignment horizontal="center" vertical="center"/>
      <protection/>
    </xf>
    <xf numFmtId="0" fontId="33" fillId="38" borderId="68" xfId="0" applyFont="1" applyFill="1" applyBorder="1" applyAlignment="1" applyProtection="1">
      <alignment horizontal="center" vertical="center"/>
      <protection/>
    </xf>
    <xf numFmtId="0" fontId="34" fillId="38" borderId="49" xfId="0" applyFont="1" applyFill="1" applyBorder="1" applyAlignment="1" applyProtection="1">
      <alignment horizontal="center" vertical="center"/>
      <protection/>
    </xf>
    <xf numFmtId="0" fontId="34" fillId="38" borderId="169" xfId="0" applyFont="1" applyFill="1" applyBorder="1" applyAlignment="1" applyProtection="1">
      <alignment horizontal="center" vertical="center"/>
      <protection/>
    </xf>
    <xf numFmtId="0" fontId="4" fillId="0" borderId="171" xfId="0" applyFont="1" applyFill="1" applyBorder="1" applyAlignment="1" applyProtection="1">
      <alignment horizontal="center" vertical="center"/>
      <protection/>
    </xf>
    <xf numFmtId="0" fontId="4" fillId="0" borderId="172" xfId="0" applyFont="1" applyFill="1" applyBorder="1" applyAlignment="1" applyProtection="1">
      <alignment horizontal="center" vertical="center"/>
      <protection/>
    </xf>
    <xf numFmtId="0" fontId="18" fillId="0" borderId="131" xfId="0" applyFont="1" applyFill="1" applyBorder="1" applyAlignment="1" applyProtection="1">
      <alignment horizontal="left" vertical="center" shrinkToFit="1"/>
      <protection/>
    </xf>
    <xf numFmtId="0" fontId="4" fillId="0" borderId="104" xfId="0" applyFont="1" applyFill="1" applyBorder="1" applyAlignment="1" applyProtection="1">
      <alignment horizontal="center" vertical="center" shrinkToFit="1"/>
      <protection/>
    </xf>
    <xf numFmtId="0" fontId="4" fillId="0" borderId="143" xfId="0" applyFont="1" applyFill="1" applyBorder="1" applyAlignment="1" applyProtection="1">
      <alignment horizontal="center" vertical="center" shrinkToFit="1"/>
      <protection/>
    </xf>
    <xf numFmtId="0" fontId="4" fillId="0" borderId="106" xfId="0" applyFont="1" applyFill="1" applyBorder="1" applyAlignment="1" applyProtection="1">
      <alignment horizontal="center" vertical="center" shrinkToFit="1"/>
      <protection/>
    </xf>
    <xf numFmtId="0" fontId="4" fillId="0" borderId="48" xfId="0" applyFont="1" applyFill="1" applyBorder="1" applyAlignment="1" applyProtection="1">
      <alignment horizontal="center" vertical="center" shrinkToFit="1"/>
      <protection/>
    </xf>
    <xf numFmtId="0" fontId="27" fillId="0" borderId="173" xfId="0" applyFont="1" applyFill="1" applyBorder="1" applyAlignment="1" applyProtection="1">
      <alignment horizontal="center" vertical="center"/>
      <protection/>
    </xf>
    <xf numFmtId="0" fontId="27" fillId="0" borderId="174" xfId="0" applyFont="1" applyFill="1" applyBorder="1" applyAlignment="1" applyProtection="1">
      <alignment horizontal="center" vertical="center"/>
      <protection/>
    </xf>
    <xf numFmtId="0" fontId="31" fillId="38" borderId="18" xfId="0" applyFont="1" applyFill="1" applyBorder="1" applyAlignment="1" applyProtection="1">
      <alignment horizontal="center" vertical="center"/>
      <protection/>
    </xf>
    <xf numFmtId="0" fontId="31" fillId="38" borderId="104" xfId="0" applyFont="1" applyFill="1" applyBorder="1" applyAlignment="1" applyProtection="1">
      <alignment horizontal="center" vertical="center"/>
      <protection/>
    </xf>
    <xf numFmtId="0" fontId="31" fillId="38" borderId="145" xfId="0" applyFont="1" applyFill="1" applyBorder="1" applyAlignment="1" applyProtection="1">
      <alignment horizontal="center" vertical="center"/>
      <protection/>
    </xf>
    <xf numFmtId="0" fontId="31" fillId="38" borderId="175" xfId="0" applyFont="1" applyFill="1" applyBorder="1" applyAlignment="1" applyProtection="1">
      <alignment horizontal="center" vertical="center"/>
      <protection/>
    </xf>
    <xf numFmtId="0" fontId="31" fillId="38" borderId="106" xfId="0" applyFont="1" applyFill="1" applyBorder="1" applyAlignment="1" applyProtection="1">
      <alignment horizontal="center" vertical="center"/>
      <protection/>
    </xf>
    <xf numFmtId="0" fontId="31" fillId="38" borderId="176" xfId="0" applyFont="1" applyFill="1" applyBorder="1" applyAlignment="1" applyProtection="1">
      <alignment horizontal="center" vertical="center"/>
      <protection/>
    </xf>
    <xf numFmtId="0" fontId="4" fillId="0" borderId="177" xfId="0" applyFont="1" applyFill="1" applyBorder="1" applyAlignment="1" applyProtection="1">
      <alignment horizontal="center" vertical="center" shrinkToFit="1"/>
      <protection/>
    </xf>
    <xf numFmtId="0" fontId="4" fillId="0" borderId="178" xfId="0" applyFont="1" applyFill="1" applyBorder="1" applyAlignment="1" applyProtection="1">
      <alignment horizontal="center" vertical="center" shrinkToFit="1"/>
      <protection/>
    </xf>
    <xf numFmtId="0" fontId="4" fillId="0" borderId="179" xfId="0" applyFont="1" applyFill="1" applyBorder="1" applyAlignment="1" applyProtection="1">
      <alignment horizontal="center" vertical="center" shrinkToFit="1"/>
      <protection/>
    </xf>
    <xf numFmtId="0" fontId="4" fillId="0" borderId="37" xfId="0" applyFont="1" applyFill="1" applyBorder="1" applyAlignment="1" applyProtection="1">
      <alignment horizontal="center" vertical="center" shrinkToFit="1"/>
      <protection/>
    </xf>
    <xf numFmtId="0" fontId="4" fillId="0" borderId="105" xfId="0" applyFont="1" applyFill="1" applyBorder="1" applyAlignment="1" applyProtection="1">
      <alignment horizontal="center" vertical="center" shrinkToFit="1"/>
      <protection/>
    </xf>
    <xf numFmtId="0" fontId="4" fillId="0" borderId="180" xfId="0" applyFont="1" applyFill="1" applyBorder="1" applyAlignment="1" applyProtection="1">
      <alignment horizontal="center" vertical="center" shrinkToFit="1"/>
      <protection/>
    </xf>
    <xf numFmtId="0" fontId="31" fillId="38" borderId="144" xfId="0" applyFont="1" applyFill="1" applyBorder="1" applyAlignment="1" applyProtection="1">
      <alignment horizontal="center" vertical="center"/>
      <protection/>
    </xf>
    <xf numFmtId="0" fontId="31" fillId="38" borderId="47" xfId="0" applyFont="1" applyFill="1" applyBorder="1" applyAlignment="1" applyProtection="1">
      <alignment horizontal="center" vertical="center"/>
      <protection/>
    </xf>
    <xf numFmtId="0" fontId="22" fillId="38" borderId="110" xfId="0" applyFont="1" applyFill="1" applyBorder="1" applyAlignment="1" applyProtection="1">
      <alignment horizontal="center" vertical="center" wrapText="1"/>
      <protection/>
    </xf>
    <xf numFmtId="0" fontId="22" fillId="38" borderId="116" xfId="0" applyFont="1" applyFill="1" applyBorder="1" applyAlignment="1" applyProtection="1">
      <alignment horizontal="center" vertical="center" wrapText="1"/>
      <protection/>
    </xf>
    <xf numFmtId="0" fontId="22" fillId="38" borderId="103" xfId="0" applyFont="1" applyFill="1" applyBorder="1" applyAlignment="1" applyProtection="1">
      <alignment horizontal="center" vertical="center" wrapText="1"/>
      <protection/>
    </xf>
    <xf numFmtId="0" fontId="22" fillId="38" borderId="114" xfId="0" applyFont="1" applyFill="1" applyBorder="1" applyAlignment="1" applyProtection="1">
      <alignment horizontal="center" vertical="center" wrapText="1"/>
      <protection/>
    </xf>
    <xf numFmtId="0" fontId="4" fillId="38" borderId="110" xfId="0" applyFont="1" applyFill="1" applyBorder="1" applyAlignment="1" applyProtection="1">
      <alignment horizontal="center" vertical="center" wrapText="1"/>
      <protection locked="0"/>
    </xf>
    <xf numFmtId="0" fontId="4" fillId="38" borderId="116" xfId="0" applyFont="1" applyFill="1" applyBorder="1" applyAlignment="1" applyProtection="1">
      <alignment horizontal="center" vertical="center" wrapText="1"/>
      <protection locked="0"/>
    </xf>
    <xf numFmtId="0" fontId="4" fillId="38" borderId="181" xfId="0" applyFont="1" applyFill="1" applyBorder="1" applyAlignment="1" applyProtection="1">
      <alignment horizontal="center" vertical="center" wrapText="1"/>
      <protection locked="0"/>
    </xf>
    <xf numFmtId="0" fontId="4" fillId="38" borderId="103" xfId="0" applyFont="1" applyFill="1" applyBorder="1" applyAlignment="1" applyProtection="1">
      <alignment horizontal="center" vertical="center" wrapText="1"/>
      <protection locked="0"/>
    </xf>
    <xf numFmtId="0" fontId="4" fillId="38" borderId="114" xfId="0" applyFont="1" applyFill="1" applyBorder="1" applyAlignment="1" applyProtection="1">
      <alignment horizontal="center" vertical="center" wrapText="1"/>
      <protection locked="0"/>
    </xf>
    <xf numFmtId="0" fontId="4" fillId="38" borderId="182" xfId="0" applyFont="1" applyFill="1" applyBorder="1" applyAlignment="1" applyProtection="1">
      <alignment horizontal="center" vertical="center" wrapText="1"/>
      <protection locked="0"/>
    </xf>
    <xf numFmtId="0" fontId="4" fillId="38" borderId="110" xfId="0" applyFont="1" applyFill="1" applyBorder="1" applyAlignment="1" applyProtection="1">
      <alignment horizontal="distributed" vertical="center" wrapText="1" indent="1"/>
      <protection locked="0"/>
    </xf>
    <xf numFmtId="0" fontId="4" fillId="38" borderId="116" xfId="0" applyFont="1" applyFill="1" applyBorder="1" applyAlignment="1" applyProtection="1">
      <alignment horizontal="distributed" vertical="center" wrapText="1" indent="1"/>
      <protection locked="0"/>
    </xf>
    <xf numFmtId="0" fontId="4" fillId="38" borderId="181" xfId="0" applyFont="1" applyFill="1" applyBorder="1" applyAlignment="1" applyProtection="1">
      <alignment horizontal="distributed" vertical="center" wrapText="1" indent="1"/>
      <protection locked="0"/>
    </xf>
    <xf numFmtId="0" fontId="4" fillId="38" borderId="115" xfId="0" applyFont="1" applyFill="1" applyBorder="1" applyAlignment="1" applyProtection="1">
      <alignment horizontal="distributed" vertical="center" wrapText="1" indent="1"/>
      <protection locked="0"/>
    </xf>
    <xf numFmtId="0" fontId="4" fillId="38" borderId="106" xfId="0" applyFont="1" applyFill="1" applyBorder="1" applyAlignment="1" applyProtection="1">
      <alignment horizontal="distributed" vertical="center" wrapText="1" indent="1"/>
      <protection locked="0"/>
    </xf>
    <xf numFmtId="0" fontId="4" fillId="38" borderId="140" xfId="0" applyFont="1" applyFill="1" applyBorder="1" applyAlignment="1" applyProtection="1">
      <alignment horizontal="distributed" vertical="center" wrapText="1" indent="1"/>
      <protection locked="0"/>
    </xf>
    <xf numFmtId="0" fontId="45" fillId="38" borderId="106" xfId="0" applyFont="1" applyFill="1" applyBorder="1" applyAlignment="1" applyProtection="1">
      <alignment horizontal="left" vertical="center" shrinkToFit="1"/>
      <protection locked="0"/>
    </xf>
    <xf numFmtId="0" fontId="22" fillId="38" borderId="116" xfId="0" applyFont="1" applyFill="1" applyBorder="1" applyAlignment="1" applyProtection="1">
      <alignment horizontal="center" vertical="center" wrapText="1"/>
      <protection locked="0"/>
    </xf>
    <xf numFmtId="0" fontId="22" fillId="38" borderId="181" xfId="0" applyFont="1" applyFill="1" applyBorder="1" applyAlignment="1" applyProtection="1">
      <alignment horizontal="center" vertical="center" wrapText="1"/>
      <protection locked="0"/>
    </xf>
    <xf numFmtId="0" fontId="22" fillId="38" borderId="114" xfId="0" applyFont="1" applyFill="1" applyBorder="1" applyAlignment="1" applyProtection="1">
      <alignment horizontal="center" vertical="center" wrapText="1"/>
      <protection locked="0"/>
    </xf>
    <xf numFmtId="0" fontId="22" fillId="38" borderId="182" xfId="0" applyFont="1" applyFill="1" applyBorder="1" applyAlignment="1" applyProtection="1">
      <alignment horizontal="center" vertical="center" wrapText="1"/>
      <protection locked="0"/>
    </xf>
    <xf numFmtId="0" fontId="45" fillId="38" borderId="116" xfId="0" applyFont="1" applyFill="1" applyBorder="1" applyAlignment="1" applyProtection="1">
      <alignment horizontal="left" vertical="center" shrinkToFit="1"/>
      <protection locked="0"/>
    </xf>
    <xf numFmtId="0" fontId="45" fillId="38" borderId="181" xfId="0" applyFont="1" applyFill="1" applyBorder="1" applyAlignment="1" applyProtection="1">
      <alignment horizontal="left" vertical="center" shrinkToFit="1"/>
      <protection locked="0"/>
    </xf>
    <xf numFmtId="0" fontId="4" fillId="38" borderId="106" xfId="0" applyFont="1" applyFill="1" applyBorder="1" applyAlignment="1" applyProtection="1">
      <alignment horizontal="center" vertical="center" wrapText="1"/>
      <protection/>
    </xf>
    <xf numFmtId="0" fontId="45" fillId="38" borderId="140" xfId="0" applyFont="1" applyFill="1" applyBorder="1" applyAlignment="1" applyProtection="1">
      <alignment horizontal="left" vertical="center" shrinkToFit="1"/>
      <protection locked="0"/>
    </xf>
    <xf numFmtId="0" fontId="4" fillId="0" borderId="183" xfId="0" applyFont="1" applyFill="1" applyBorder="1" applyAlignment="1" applyProtection="1">
      <alignment horizontal="left" vertical="center" shrinkToFit="1"/>
      <protection locked="0"/>
    </xf>
    <xf numFmtId="0" fontId="4" fillId="0" borderId="114" xfId="0" applyFont="1" applyFill="1" applyBorder="1" applyAlignment="1" applyProtection="1">
      <alignment horizontal="left" vertical="center" shrinkToFit="1"/>
      <protection locked="0"/>
    </xf>
    <xf numFmtId="0" fontId="4" fillId="0" borderId="103" xfId="0" applyFont="1" applyFill="1" applyBorder="1" applyAlignment="1" applyProtection="1">
      <alignment horizontal="center" vertical="center" wrapText="1"/>
      <protection locked="0"/>
    </xf>
    <xf numFmtId="0" fontId="4" fillId="0" borderId="114" xfId="0" applyFont="1" applyFill="1" applyBorder="1" applyAlignment="1" applyProtection="1">
      <alignment horizontal="center" vertical="center" wrapText="1"/>
      <protection locked="0"/>
    </xf>
    <xf numFmtId="0" fontId="4" fillId="0" borderId="182" xfId="0" applyFont="1" applyFill="1" applyBorder="1" applyAlignment="1" applyProtection="1">
      <alignment horizontal="center" vertical="center" wrapText="1"/>
      <protection locked="0"/>
    </xf>
    <xf numFmtId="0" fontId="4" fillId="0" borderId="182" xfId="0" applyFont="1" applyFill="1" applyBorder="1" applyAlignment="1" applyProtection="1">
      <alignment horizontal="left" vertical="center" shrinkToFit="1"/>
      <protection locked="0"/>
    </xf>
    <xf numFmtId="0" fontId="7" fillId="0" borderId="39" xfId="0" applyFont="1" applyBorder="1" applyAlignment="1">
      <alignment horizontal="left"/>
    </xf>
    <xf numFmtId="0" fontId="9" fillId="0" borderId="17" xfId="0" applyFont="1" applyBorder="1" applyAlignment="1">
      <alignment horizontal="center" vertical="center"/>
    </xf>
    <xf numFmtId="0" fontId="9" fillId="0" borderId="138" xfId="0" applyFont="1" applyBorder="1" applyAlignment="1">
      <alignment horizontal="center" vertical="center"/>
    </xf>
    <xf numFmtId="0" fontId="9" fillId="0" borderId="139" xfId="0" applyFont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38" xfId="0" applyFont="1" applyFill="1" applyBorder="1" applyAlignment="1">
      <alignment horizontal="center" vertical="center"/>
    </xf>
    <xf numFmtId="0" fontId="9" fillId="0" borderId="139" xfId="0" applyFont="1" applyFill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112" xfId="0" applyFont="1" applyFill="1" applyBorder="1" applyAlignment="1" applyProtection="1">
      <alignment horizontal="center" vertical="center"/>
      <protection locked="0"/>
    </xf>
    <xf numFmtId="0" fontId="5" fillId="0" borderId="148" xfId="0" applyFont="1" applyFill="1" applyBorder="1" applyAlignment="1" applyProtection="1">
      <alignment horizontal="center" vertical="center"/>
      <protection locked="0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8" fillId="0" borderId="52" xfId="61" applyFont="1" applyBorder="1" applyAlignment="1">
      <alignment horizontal="center" vertical="center" shrinkToFit="1"/>
      <protection/>
    </xf>
    <xf numFmtId="0" fontId="18" fillId="0" borderId="54" xfId="61" applyFont="1" applyBorder="1" applyAlignment="1">
      <alignment horizontal="center" vertical="center" shrinkToFit="1"/>
      <protection/>
    </xf>
    <xf numFmtId="0" fontId="14" fillId="0" borderId="50" xfId="61" applyBorder="1" applyAlignment="1">
      <alignment horizontal="center" vertical="center"/>
      <protection/>
    </xf>
    <xf numFmtId="0" fontId="14" fillId="0" borderId="51" xfId="61" applyBorder="1" applyAlignment="1">
      <alignment horizontal="center" vertical="center"/>
      <protection/>
    </xf>
    <xf numFmtId="0" fontId="14" fillId="0" borderId="46" xfId="61" applyBorder="1" applyAlignment="1">
      <alignment horizontal="center" vertical="center"/>
      <protection/>
    </xf>
    <xf numFmtId="0" fontId="14" fillId="0" borderId="48" xfId="61" applyBorder="1" applyAlignment="1">
      <alignment horizontal="center" vertical="center"/>
      <protection/>
    </xf>
    <xf numFmtId="0" fontId="14" fillId="0" borderId="184" xfId="61" applyBorder="1" applyAlignment="1">
      <alignment horizontal="center" vertical="center"/>
      <protection/>
    </xf>
    <xf numFmtId="0" fontId="14" fillId="0" borderId="185" xfId="61" applyBorder="1" applyAlignment="1">
      <alignment horizontal="center" vertical="center"/>
      <protection/>
    </xf>
    <xf numFmtId="0" fontId="14" fillId="0" borderId="42" xfId="61" applyBorder="1" applyAlignment="1">
      <alignment horizontal="center" vertical="center"/>
      <protection/>
    </xf>
    <xf numFmtId="0" fontId="14" fillId="0" borderId="186" xfId="61" applyBorder="1" applyAlignment="1">
      <alignment horizontal="center" vertical="center"/>
      <protection/>
    </xf>
    <xf numFmtId="0" fontId="14" fillId="0" borderId="187" xfId="61" applyBorder="1" applyAlignment="1">
      <alignment horizontal="center" vertical="center"/>
      <protection/>
    </xf>
    <xf numFmtId="0" fontId="18" fillId="0" borderId="45" xfId="61" applyFont="1" applyBorder="1" applyAlignment="1">
      <alignment horizontal="center" vertical="center"/>
      <protection/>
    </xf>
    <xf numFmtId="0" fontId="18" fillId="0" borderId="46" xfId="61" applyFont="1" applyBorder="1" applyAlignment="1">
      <alignment horizontal="center" vertical="center"/>
      <protection/>
    </xf>
    <xf numFmtId="0" fontId="18" fillId="0" borderId="47" xfId="61" applyFont="1" applyBorder="1" applyAlignment="1">
      <alignment horizontal="center" vertical="center"/>
      <protection/>
    </xf>
    <xf numFmtId="0" fontId="18" fillId="0" borderId="48" xfId="61" applyFont="1" applyBorder="1" applyAlignment="1">
      <alignment horizontal="center" vertical="center"/>
      <protection/>
    </xf>
    <xf numFmtId="0" fontId="15" fillId="0" borderId="0" xfId="61" applyFont="1" applyAlignment="1">
      <alignment horizontal="center" vertical="center"/>
      <protection/>
    </xf>
    <xf numFmtId="0" fontId="16" fillId="0" borderId="45" xfId="61" applyFont="1" applyBorder="1" applyAlignment="1">
      <alignment horizontal="center" vertical="center" wrapText="1"/>
      <protection/>
    </xf>
    <xf numFmtId="0" fontId="16" fillId="0" borderId="46" xfId="61" applyFont="1" applyBorder="1" applyAlignment="1">
      <alignment horizontal="center" vertical="center" wrapText="1"/>
      <protection/>
    </xf>
    <xf numFmtId="0" fontId="16" fillId="0" borderId="47" xfId="61" applyFont="1" applyBorder="1" applyAlignment="1">
      <alignment horizontal="center" vertical="center" wrapText="1"/>
      <protection/>
    </xf>
    <xf numFmtId="0" fontId="16" fillId="0" borderId="48" xfId="61" applyFont="1" applyBorder="1" applyAlignment="1">
      <alignment horizontal="center" vertical="center" wrapText="1"/>
      <protection/>
    </xf>
    <xf numFmtId="0" fontId="18" fillId="0" borderId="188" xfId="61" applyFont="1" applyBorder="1" applyAlignment="1">
      <alignment horizontal="center" vertical="center"/>
      <protection/>
    </xf>
    <xf numFmtId="0" fontId="18" fillId="0" borderId="189" xfId="61" applyFont="1" applyBorder="1" applyAlignment="1">
      <alignment horizontal="center" vertical="center"/>
      <protection/>
    </xf>
    <xf numFmtId="0" fontId="14" fillId="0" borderId="0" xfId="61" applyBorder="1" applyAlignment="1">
      <alignment horizontal="center" vertical="center"/>
      <protection/>
    </xf>
    <xf numFmtId="0" fontId="18" fillId="0" borderId="0" xfId="61" applyFont="1" applyBorder="1" applyAlignment="1">
      <alignment horizontal="center" vertical="center"/>
      <protection/>
    </xf>
    <xf numFmtId="0" fontId="14" fillId="0" borderId="190" xfId="61" applyBorder="1" applyAlignment="1">
      <alignment horizontal="center" vertical="center"/>
      <protection/>
    </xf>
    <xf numFmtId="0" fontId="14" fillId="0" borderId="0" xfId="61" applyFont="1" applyBorder="1" applyAlignment="1">
      <alignment horizontal="center" vertical="center"/>
      <protection/>
    </xf>
    <xf numFmtId="0" fontId="21" fillId="0" borderId="0" xfId="61" applyFont="1" applyAlignment="1">
      <alignment horizontal="center" vertical="center"/>
      <protection/>
    </xf>
    <xf numFmtId="0" fontId="19" fillId="0" borderId="0" xfId="61" applyFont="1" applyBorder="1" applyAlignment="1">
      <alignment horizontal="right" vertical="center"/>
      <protection/>
    </xf>
    <xf numFmtId="0" fontId="19" fillId="0" borderId="108" xfId="61" applyFont="1" applyBorder="1" applyAlignment="1">
      <alignment horizontal="right" vertical="center"/>
      <protection/>
    </xf>
    <xf numFmtId="0" fontId="14" fillId="0" borderId="47" xfId="61" applyBorder="1" applyAlignment="1">
      <alignment horizontal="center" vertical="center"/>
      <protection/>
    </xf>
    <xf numFmtId="0" fontId="14" fillId="0" borderId="188" xfId="61" applyFont="1" applyBorder="1" applyAlignment="1">
      <alignment horizontal="center" vertical="center"/>
      <protection/>
    </xf>
    <xf numFmtId="0" fontId="14" fillId="0" borderId="191" xfId="61" applyFont="1" applyBorder="1" applyAlignment="1">
      <alignment horizontal="center" vertical="center"/>
      <protection/>
    </xf>
    <xf numFmtId="0" fontId="19" fillId="0" borderId="44" xfId="61" applyFont="1" applyBorder="1" applyAlignment="1">
      <alignment horizontal="left" vertical="center" shrinkToFit="1"/>
      <protection/>
    </xf>
    <xf numFmtId="0" fontId="19" fillId="0" borderId="0" xfId="0" applyFont="1" applyBorder="1" applyAlignment="1">
      <alignment vertical="center"/>
    </xf>
    <xf numFmtId="0" fontId="18" fillId="0" borderId="49" xfId="61" applyFont="1" applyBorder="1" applyAlignment="1">
      <alignment horizontal="center" vertical="center"/>
      <protection/>
    </xf>
    <xf numFmtId="0" fontId="21" fillId="0" borderId="0" xfId="61" applyFont="1" applyAlignment="1">
      <alignment horizontal="center" vertical="center" shrinkToFit="1"/>
      <protection/>
    </xf>
    <xf numFmtId="0" fontId="18" fillId="0" borderId="52" xfId="61" applyFont="1" applyBorder="1" applyAlignment="1">
      <alignment horizontal="center" vertical="center"/>
      <protection/>
    </xf>
    <xf numFmtId="0" fontId="18" fillId="0" borderId="54" xfId="61" applyFont="1" applyBorder="1" applyAlignment="1">
      <alignment horizontal="center" vertical="center"/>
      <protection/>
    </xf>
    <xf numFmtId="0" fontId="14" fillId="0" borderId="49" xfId="61" applyBorder="1" applyAlignment="1">
      <alignment horizontal="center" vertical="center"/>
      <protection/>
    </xf>
    <xf numFmtId="0" fontId="19" fillId="0" borderId="45" xfId="61" applyFont="1" applyBorder="1" applyAlignment="1">
      <alignment horizontal="center" vertical="center"/>
      <protection/>
    </xf>
    <xf numFmtId="0" fontId="19" fillId="0" borderId="46" xfId="61" applyFont="1" applyBorder="1" applyAlignment="1">
      <alignment horizontal="center" vertical="center"/>
      <protection/>
    </xf>
    <xf numFmtId="0" fontId="22" fillId="37" borderId="91" xfId="0" applyFont="1" applyFill="1" applyBorder="1" applyAlignment="1" applyProtection="1">
      <alignment horizontal="center" vertical="center"/>
      <protection/>
    </xf>
    <xf numFmtId="0" fontId="22" fillId="37" borderId="49" xfId="0" applyFont="1" applyFill="1" applyBorder="1" applyAlignment="1" applyProtection="1">
      <alignment horizontal="center" vertical="center"/>
      <protection/>
    </xf>
    <xf numFmtId="0" fontId="22" fillId="37" borderId="90" xfId="0" applyFont="1" applyFill="1" applyBorder="1" applyAlignment="1" applyProtection="1">
      <alignment horizontal="center" vertical="center"/>
      <protection/>
    </xf>
    <xf numFmtId="0" fontId="86" fillId="37" borderId="95" xfId="0" applyFont="1" applyFill="1" applyBorder="1" applyAlignment="1">
      <alignment horizontal="center" vertical="center"/>
    </xf>
    <xf numFmtId="0" fontId="86" fillId="37" borderId="97" xfId="0" applyFont="1" applyFill="1" applyBorder="1" applyAlignment="1">
      <alignment horizontal="center" vertical="center"/>
    </xf>
    <xf numFmtId="0" fontId="86" fillId="37" borderId="192" xfId="0" applyFont="1" applyFill="1" applyBorder="1" applyAlignment="1">
      <alignment horizontal="center" vertical="center"/>
    </xf>
    <xf numFmtId="0" fontId="22" fillId="37" borderId="42" xfId="0" applyFont="1" applyFill="1" applyBorder="1" applyAlignment="1" applyProtection="1">
      <alignment horizontal="center" vertical="center"/>
      <protection/>
    </xf>
    <xf numFmtId="0" fontId="22" fillId="37" borderId="187" xfId="0" applyFont="1" applyFill="1" applyBorder="1" applyAlignment="1" applyProtection="1">
      <alignment horizontal="center" vertical="center"/>
      <protection/>
    </xf>
    <xf numFmtId="0" fontId="85" fillId="0" borderId="49" xfId="0" applyFont="1" applyBorder="1" applyAlignment="1">
      <alignment horizontal="center" vertical="center" shrinkToFit="1"/>
    </xf>
    <xf numFmtId="0" fontId="85" fillId="0" borderId="93" xfId="0" applyFont="1" applyBorder="1" applyAlignment="1">
      <alignment horizontal="center" vertical="center" shrinkToFit="1"/>
    </xf>
    <xf numFmtId="0" fontId="85" fillId="0" borderId="91" xfId="0" applyFont="1" applyBorder="1" applyAlignment="1">
      <alignment horizontal="center" vertical="center" shrinkToFit="1"/>
    </xf>
    <xf numFmtId="0" fontId="85" fillId="0" borderId="92" xfId="0" applyFont="1" applyBorder="1" applyAlignment="1">
      <alignment horizontal="center" vertical="center" shrinkToFit="1"/>
    </xf>
    <xf numFmtId="0" fontId="85" fillId="0" borderId="95" xfId="0" applyFont="1" applyBorder="1" applyAlignment="1">
      <alignment horizontal="center" vertical="center" shrinkToFit="1"/>
    </xf>
    <xf numFmtId="0" fontId="86" fillId="0" borderId="0" xfId="0" applyFont="1" applyAlignment="1">
      <alignment horizontal="center" vertical="center" shrinkToFit="1"/>
    </xf>
    <xf numFmtId="0" fontId="85" fillId="0" borderId="97" xfId="0" applyFont="1" applyBorder="1" applyAlignment="1">
      <alignment horizontal="center" vertical="center" shrinkToFit="1"/>
    </xf>
    <xf numFmtId="0" fontId="85" fillId="0" borderId="192" xfId="0" applyFont="1" applyBorder="1" applyAlignment="1">
      <alignment horizontal="center" vertical="center" shrinkToFit="1"/>
    </xf>
    <xf numFmtId="0" fontId="40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/>
    </xf>
    <xf numFmtId="0" fontId="5" fillId="0" borderId="112" xfId="0" applyFont="1" applyFill="1" applyBorder="1" applyAlignment="1" applyProtection="1">
      <alignment horizontal="distributed" vertical="center" indent="1"/>
      <protection locked="0"/>
    </xf>
    <xf numFmtId="0" fontId="5" fillId="0" borderId="148" xfId="0" applyFont="1" applyFill="1" applyBorder="1" applyAlignment="1" applyProtection="1">
      <alignment horizontal="distributed" vertical="center" indent="1"/>
      <protection locked="0"/>
    </xf>
    <xf numFmtId="0" fontId="5" fillId="0" borderId="111" xfId="0" applyFont="1" applyFill="1" applyBorder="1" applyAlignment="1" applyProtection="1">
      <alignment horizontal="distributed" vertical="center" indent="1"/>
      <protection locked="0"/>
    </xf>
    <xf numFmtId="0" fontId="5" fillId="0" borderId="105" xfId="0" applyFont="1" applyFill="1" applyBorder="1" applyAlignment="1" applyProtection="1">
      <alignment horizontal="distributed" vertical="center" indent="1"/>
      <protection locked="0"/>
    </xf>
    <xf numFmtId="180" fontId="14" fillId="0" borderId="0" xfId="0" applyNumberFormat="1" applyFont="1" applyFill="1" applyBorder="1" applyAlignment="1" applyProtection="1">
      <alignment horizontal="left" vertical="center" wrapText="1"/>
      <protection locked="0"/>
    </xf>
    <xf numFmtId="180" fontId="14" fillId="0" borderId="130" xfId="0" applyNumberFormat="1" applyFont="1" applyFill="1" applyBorder="1" applyAlignment="1" applyProtection="1">
      <alignment horizontal="left" vertical="center" wrapText="1"/>
      <protection locked="0"/>
    </xf>
    <xf numFmtId="180" fontId="14" fillId="0" borderId="107" xfId="0" applyNumberFormat="1" applyFont="1" applyFill="1" applyBorder="1" applyAlignment="1" applyProtection="1">
      <alignment horizontal="left" vertical="center" wrapText="1"/>
      <protection locked="0"/>
    </xf>
    <xf numFmtId="180" fontId="14" fillId="0" borderId="183" xfId="0" applyNumberFormat="1" applyFont="1" applyFill="1" applyBorder="1" applyAlignment="1" applyProtection="1">
      <alignment horizontal="left" vertical="center" wrapTex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公式記録３（東海大翔洋×浜松工業14.11.17）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9525</xdr:colOff>
      <xdr:row>10</xdr:row>
      <xdr:rowOff>114300</xdr:rowOff>
    </xdr:from>
    <xdr:to>
      <xdr:col>18</xdr:col>
      <xdr:colOff>95250</xdr:colOff>
      <xdr:row>14</xdr:row>
      <xdr:rowOff>9525</xdr:rowOff>
    </xdr:to>
    <xdr:sp>
      <xdr:nvSpPr>
        <xdr:cNvPr id="1" name="AutoShape 2"/>
        <xdr:cNvSpPr>
          <a:spLocks/>
        </xdr:cNvSpPr>
      </xdr:nvSpPr>
      <xdr:spPr>
        <a:xfrm>
          <a:off x="3600450" y="2562225"/>
          <a:ext cx="95250" cy="7048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29</xdr:col>
      <xdr:colOff>76200</xdr:colOff>
      <xdr:row>11</xdr:row>
      <xdr:rowOff>9525</xdr:rowOff>
    </xdr:from>
    <xdr:to>
      <xdr:col>29</xdr:col>
      <xdr:colOff>171450</xdr:colOff>
      <xdr:row>13</xdr:row>
      <xdr:rowOff>304800</xdr:rowOff>
    </xdr:to>
    <xdr:sp>
      <xdr:nvSpPr>
        <xdr:cNvPr id="2" name="AutoShape 3"/>
        <xdr:cNvSpPr>
          <a:spLocks/>
        </xdr:cNvSpPr>
      </xdr:nvSpPr>
      <xdr:spPr>
        <a:xfrm>
          <a:off x="5876925" y="2581275"/>
          <a:ext cx="85725" cy="6667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171450</xdr:colOff>
      <xdr:row>69</xdr:row>
      <xdr:rowOff>9525</xdr:rowOff>
    </xdr:from>
    <xdr:to>
      <xdr:col>0</xdr:col>
      <xdr:colOff>171450</xdr:colOff>
      <xdr:row>69</xdr:row>
      <xdr:rowOff>9525</xdr:rowOff>
    </xdr:to>
    <xdr:sp>
      <xdr:nvSpPr>
        <xdr:cNvPr id="3" name="Line 6"/>
        <xdr:cNvSpPr>
          <a:spLocks/>
        </xdr:cNvSpPr>
      </xdr:nvSpPr>
      <xdr:spPr>
        <a:xfrm>
          <a:off x="171450" y="1503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180975</xdr:colOff>
      <xdr:row>28</xdr:row>
      <xdr:rowOff>9525</xdr:rowOff>
    </xdr:from>
    <xdr:to>
      <xdr:col>13</xdr:col>
      <xdr:colOff>9525</xdr:colOff>
      <xdr:row>29</xdr:row>
      <xdr:rowOff>19050</xdr:rowOff>
    </xdr:to>
    <xdr:sp>
      <xdr:nvSpPr>
        <xdr:cNvPr id="4" name="Oval 190"/>
        <xdr:cNvSpPr>
          <a:spLocks/>
        </xdr:cNvSpPr>
      </xdr:nvSpPr>
      <xdr:spPr>
        <a:xfrm>
          <a:off x="2390775" y="6448425"/>
          <a:ext cx="209550" cy="21907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19050</xdr:rowOff>
    </xdr:from>
    <xdr:to>
      <xdr:col>1</xdr:col>
      <xdr:colOff>9525</xdr:colOff>
      <xdr:row>23</xdr:row>
      <xdr:rowOff>9525</xdr:rowOff>
    </xdr:to>
    <xdr:sp>
      <xdr:nvSpPr>
        <xdr:cNvPr id="5" name="Oval 191"/>
        <xdr:cNvSpPr>
          <a:spLocks/>
        </xdr:cNvSpPr>
      </xdr:nvSpPr>
      <xdr:spPr>
        <a:xfrm>
          <a:off x="0" y="5200650"/>
          <a:ext cx="200025" cy="20002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9525</xdr:colOff>
      <xdr:row>10</xdr:row>
      <xdr:rowOff>114300</xdr:rowOff>
    </xdr:from>
    <xdr:to>
      <xdr:col>18</xdr:col>
      <xdr:colOff>95250</xdr:colOff>
      <xdr:row>14</xdr:row>
      <xdr:rowOff>9525</xdr:rowOff>
    </xdr:to>
    <xdr:sp>
      <xdr:nvSpPr>
        <xdr:cNvPr id="6" name="AutoShape 2"/>
        <xdr:cNvSpPr>
          <a:spLocks/>
        </xdr:cNvSpPr>
      </xdr:nvSpPr>
      <xdr:spPr>
        <a:xfrm>
          <a:off x="3600450" y="2562225"/>
          <a:ext cx="95250" cy="7048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29</xdr:col>
      <xdr:colOff>76200</xdr:colOff>
      <xdr:row>11</xdr:row>
      <xdr:rowOff>9525</xdr:rowOff>
    </xdr:from>
    <xdr:to>
      <xdr:col>29</xdr:col>
      <xdr:colOff>171450</xdr:colOff>
      <xdr:row>13</xdr:row>
      <xdr:rowOff>304800</xdr:rowOff>
    </xdr:to>
    <xdr:sp>
      <xdr:nvSpPr>
        <xdr:cNvPr id="7" name="AutoShape 3"/>
        <xdr:cNvSpPr>
          <a:spLocks/>
        </xdr:cNvSpPr>
      </xdr:nvSpPr>
      <xdr:spPr>
        <a:xfrm>
          <a:off x="5876925" y="2581275"/>
          <a:ext cx="85725" cy="6667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9525</xdr:colOff>
      <xdr:row>10</xdr:row>
      <xdr:rowOff>114300</xdr:rowOff>
    </xdr:from>
    <xdr:to>
      <xdr:col>18</xdr:col>
      <xdr:colOff>95250</xdr:colOff>
      <xdr:row>14</xdr:row>
      <xdr:rowOff>9525</xdr:rowOff>
    </xdr:to>
    <xdr:sp>
      <xdr:nvSpPr>
        <xdr:cNvPr id="1" name="AutoShape 2"/>
        <xdr:cNvSpPr>
          <a:spLocks/>
        </xdr:cNvSpPr>
      </xdr:nvSpPr>
      <xdr:spPr>
        <a:xfrm>
          <a:off x="3600450" y="2562225"/>
          <a:ext cx="95250" cy="7048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29</xdr:col>
      <xdr:colOff>76200</xdr:colOff>
      <xdr:row>11</xdr:row>
      <xdr:rowOff>9525</xdr:rowOff>
    </xdr:from>
    <xdr:to>
      <xdr:col>29</xdr:col>
      <xdr:colOff>171450</xdr:colOff>
      <xdr:row>13</xdr:row>
      <xdr:rowOff>304800</xdr:rowOff>
    </xdr:to>
    <xdr:sp>
      <xdr:nvSpPr>
        <xdr:cNvPr id="2" name="AutoShape 3"/>
        <xdr:cNvSpPr>
          <a:spLocks/>
        </xdr:cNvSpPr>
      </xdr:nvSpPr>
      <xdr:spPr>
        <a:xfrm>
          <a:off x="5876925" y="2581275"/>
          <a:ext cx="85725" cy="6667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171450</xdr:colOff>
      <xdr:row>69</xdr:row>
      <xdr:rowOff>9525</xdr:rowOff>
    </xdr:from>
    <xdr:to>
      <xdr:col>0</xdr:col>
      <xdr:colOff>171450</xdr:colOff>
      <xdr:row>69</xdr:row>
      <xdr:rowOff>9525</xdr:rowOff>
    </xdr:to>
    <xdr:sp>
      <xdr:nvSpPr>
        <xdr:cNvPr id="3" name="Line 6"/>
        <xdr:cNvSpPr>
          <a:spLocks/>
        </xdr:cNvSpPr>
      </xdr:nvSpPr>
      <xdr:spPr>
        <a:xfrm>
          <a:off x="171450" y="15039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180975</xdr:colOff>
      <xdr:row>28</xdr:row>
      <xdr:rowOff>9525</xdr:rowOff>
    </xdr:from>
    <xdr:to>
      <xdr:col>13</xdr:col>
      <xdr:colOff>9525</xdr:colOff>
      <xdr:row>29</xdr:row>
      <xdr:rowOff>19050</xdr:rowOff>
    </xdr:to>
    <xdr:sp>
      <xdr:nvSpPr>
        <xdr:cNvPr id="4" name="Oval 190"/>
        <xdr:cNvSpPr>
          <a:spLocks/>
        </xdr:cNvSpPr>
      </xdr:nvSpPr>
      <xdr:spPr>
        <a:xfrm>
          <a:off x="2390775" y="6448425"/>
          <a:ext cx="209550" cy="21907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19050</xdr:rowOff>
    </xdr:from>
    <xdr:to>
      <xdr:col>1</xdr:col>
      <xdr:colOff>9525</xdr:colOff>
      <xdr:row>23</xdr:row>
      <xdr:rowOff>9525</xdr:rowOff>
    </xdr:to>
    <xdr:sp>
      <xdr:nvSpPr>
        <xdr:cNvPr id="5" name="Oval 191"/>
        <xdr:cNvSpPr>
          <a:spLocks/>
        </xdr:cNvSpPr>
      </xdr:nvSpPr>
      <xdr:spPr>
        <a:xfrm>
          <a:off x="0" y="5200650"/>
          <a:ext cx="200025" cy="20002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9525</xdr:colOff>
      <xdr:row>10</xdr:row>
      <xdr:rowOff>114300</xdr:rowOff>
    </xdr:from>
    <xdr:to>
      <xdr:col>18</xdr:col>
      <xdr:colOff>95250</xdr:colOff>
      <xdr:row>14</xdr:row>
      <xdr:rowOff>9525</xdr:rowOff>
    </xdr:to>
    <xdr:sp>
      <xdr:nvSpPr>
        <xdr:cNvPr id="6" name="AutoShape 2"/>
        <xdr:cNvSpPr>
          <a:spLocks/>
        </xdr:cNvSpPr>
      </xdr:nvSpPr>
      <xdr:spPr>
        <a:xfrm>
          <a:off x="3600450" y="2562225"/>
          <a:ext cx="95250" cy="7048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29</xdr:col>
      <xdr:colOff>76200</xdr:colOff>
      <xdr:row>11</xdr:row>
      <xdr:rowOff>9525</xdr:rowOff>
    </xdr:from>
    <xdr:to>
      <xdr:col>29</xdr:col>
      <xdr:colOff>171450</xdr:colOff>
      <xdr:row>13</xdr:row>
      <xdr:rowOff>304800</xdr:rowOff>
    </xdr:to>
    <xdr:sp>
      <xdr:nvSpPr>
        <xdr:cNvPr id="7" name="AutoShape 3"/>
        <xdr:cNvSpPr>
          <a:spLocks/>
        </xdr:cNvSpPr>
      </xdr:nvSpPr>
      <xdr:spPr>
        <a:xfrm>
          <a:off x="5876925" y="2581275"/>
          <a:ext cx="85725" cy="6667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114300</xdr:colOff>
      <xdr:row>4</xdr:row>
      <xdr:rowOff>171450</xdr:rowOff>
    </xdr:from>
    <xdr:to>
      <xdr:col>14</xdr:col>
      <xdr:colOff>295275</xdr:colOff>
      <xdr:row>6</xdr:row>
      <xdr:rowOff>19050</xdr:rowOff>
    </xdr:to>
    <xdr:sp>
      <xdr:nvSpPr>
        <xdr:cNvPr id="1" name="Oval 4"/>
        <xdr:cNvSpPr>
          <a:spLocks/>
        </xdr:cNvSpPr>
      </xdr:nvSpPr>
      <xdr:spPr>
        <a:xfrm>
          <a:off x="6981825" y="1076325"/>
          <a:ext cx="180975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123825</xdr:colOff>
      <xdr:row>11</xdr:row>
      <xdr:rowOff>0</xdr:rowOff>
    </xdr:from>
    <xdr:to>
      <xdr:col>17</xdr:col>
      <xdr:colOff>304800</xdr:colOff>
      <xdr:row>12</xdr:row>
      <xdr:rowOff>28575</xdr:rowOff>
    </xdr:to>
    <xdr:sp>
      <xdr:nvSpPr>
        <xdr:cNvPr id="2" name="Oval 4"/>
        <xdr:cNvSpPr>
          <a:spLocks/>
        </xdr:cNvSpPr>
      </xdr:nvSpPr>
      <xdr:spPr>
        <a:xfrm>
          <a:off x="8505825" y="2171700"/>
          <a:ext cx="180975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0</xdr:col>
      <xdr:colOff>200025</xdr:colOff>
      <xdr:row>10</xdr:row>
      <xdr:rowOff>0</xdr:rowOff>
    </xdr:to>
    <xdr:sp>
      <xdr:nvSpPr>
        <xdr:cNvPr id="1" name="Oval 190"/>
        <xdr:cNvSpPr>
          <a:spLocks/>
        </xdr:cNvSpPr>
      </xdr:nvSpPr>
      <xdr:spPr>
        <a:xfrm>
          <a:off x="0" y="1971675"/>
          <a:ext cx="200025" cy="21907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0</xdr:colOff>
      <xdr:row>15</xdr:row>
      <xdr:rowOff>9525</xdr:rowOff>
    </xdr:from>
    <xdr:to>
      <xdr:col>23</xdr:col>
      <xdr:colOff>0</xdr:colOff>
      <xdr:row>16</xdr:row>
      <xdr:rowOff>9525</xdr:rowOff>
    </xdr:to>
    <xdr:sp>
      <xdr:nvSpPr>
        <xdr:cNvPr id="2" name="Oval 190"/>
        <xdr:cNvSpPr>
          <a:spLocks/>
        </xdr:cNvSpPr>
      </xdr:nvSpPr>
      <xdr:spPr>
        <a:xfrm>
          <a:off x="9220200" y="3295650"/>
          <a:ext cx="209550" cy="21907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wner\OneDrive%20-%20&#23721;&#26412;&#38534;&#27835;\&#33457;&#22290;&#20104;&#36984;&#12288;&#20195;&#34920;&#27770;&#23450;&#25126;&#36039;&#26009;%20(&#26696;&#65289;\&#24179;&#25104;&#65298;&#65305;&#24180;&#24230;\H28&#20840;&#22269;&#20104;&#36984;&#20195;&#34920;&#27770;&#23450;&#25126;&#20844;&#24335;&#35352;&#37682;&#12288;&#26032;&#12496;&#12540;&#12472;&#12519;&#12531;&#65288;&#25913;&#33391;&#22411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31532;73&#22238;&#22269;&#27665;&#20307;&#32946;&#22823;&#20250;&#20013;&#22269;&#12502;&#12525;&#12483;&#12463;&#22823;&#20250;&#12288;&#22823;&#20250;&#25104;&#32318;\&#12521;&#12464;&#12499;&#12540;&#31478;&#25216;&#12288;&#23569;&#24180;&#30007;&#23376;&#12288;&#20844;&#24335;&#35352;&#37682;\&#23569;&#24180;&#30007;&#23376;&#12288;&#27770;&#21213;&#12288;&#23798;&#26681;VS&#24195;&#2379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公式記録Ｎｏ．１"/>
      <sheetName val="公式記録Ｎｏ．２"/>
      <sheetName val="試合前データ入力"/>
      <sheetName val="得点経過入力（新バージョン）"/>
      <sheetName val="VLOOKUP情報"/>
      <sheetName val="メンバー表VLOOKUP情報"/>
      <sheetName val="第３ＡＲ管理表"/>
      <sheetName val="PK・FK記録表"/>
    </sheetNames>
    <sheetDataSet>
      <sheetData sheetId="2">
        <row r="18">
          <cell r="M18">
            <v>30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公式記録Ｎｏ．１"/>
      <sheetName val="公式記録Ｎｏ．１ (2)"/>
      <sheetName val="試合前データ入力"/>
      <sheetName val="第３ＡＲ管理表"/>
      <sheetName val="PK・FK記録表"/>
      <sheetName val="得点経過記録表"/>
      <sheetName val="選手交代記録表"/>
      <sheetName val="登録選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V75"/>
  <sheetViews>
    <sheetView zoomScale="110" zoomScaleNormal="110" zoomScaleSheetLayoutView="90" zoomScalePageLayoutView="0" workbookViewId="0" topLeftCell="A7">
      <selection activeCell="AG29" sqref="AG29:AH29"/>
    </sheetView>
  </sheetViews>
  <sheetFormatPr defaultColWidth="2.8515625" defaultRowHeight="15"/>
  <cols>
    <col min="1" max="1" width="2.8515625" style="113" customWidth="1"/>
    <col min="2" max="3" width="3.421875" style="113" bestFit="1" customWidth="1"/>
    <col min="4" max="6" width="2.8515625" style="113" customWidth="1"/>
    <col min="7" max="7" width="3.421875" style="113" bestFit="1" customWidth="1"/>
    <col min="8" max="13" width="2.8515625" style="113" customWidth="1"/>
    <col min="14" max="14" width="3.421875" style="113" bestFit="1" customWidth="1"/>
    <col min="15" max="15" width="3.00390625" style="113" bestFit="1" customWidth="1"/>
    <col min="16" max="18" width="2.8515625" style="113" customWidth="1"/>
    <col min="19" max="19" width="3.421875" style="113" bestFit="1" customWidth="1"/>
    <col min="20" max="22" width="2.8515625" style="113" customWidth="1"/>
    <col min="23" max="23" width="4.00390625" style="113" bestFit="1" customWidth="1"/>
    <col min="24" max="38" width="2.8515625" style="113" customWidth="1"/>
    <col min="39" max="39" width="4.00390625" style="113" bestFit="1" customWidth="1"/>
    <col min="40" max="16384" width="2.8515625" style="113" customWidth="1"/>
  </cols>
  <sheetData>
    <row r="1" spans="1:48" ht="24.75" customHeight="1">
      <c r="A1" s="319" t="s">
        <v>0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19"/>
      <c r="Y1" s="319"/>
      <c r="Z1" s="319"/>
      <c r="AA1" s="319"/>
      <c r="AB1" s="319"/>
      <c r="AC1" s="320" t="str">
        <f>'試合前データ入力'!M4&amp;"　１"</f>
        <v>第98回全国高等学校ラグビーフットボール大会山口県予選大会　１</v>
      </c>
      <c r="AD1" s="320"/>
      <c r="AE1" s="320"/>
      <c r="AF1" s="320"/>
      <c r="AG1" s="320"/>
      <c r="AH1" s="320"/>
      <c r="AI1" s="320"/>
      <c r="AJ1" s="320"/>
      <c r="AK1" s="320"/>
      <c r="AL1" s="320"/>
      <c r="AM1" s="320"/>
      <c r="AN1" s="320"/>
      <c r="AO1" s="320"/>
      <c r="AP1" s="320"/>
      <c r="AQ1" s="320"/>
      <c r="AR1" s="320"/>
      <c r="AS1" s="320"/>
      <c r="AT1" s="320"/>
      <c r="AU1" s="320"/>
      <c r="AV1" s="320"/>
    </row>
    <row r="2" ht="9.75" customHeight="1" thickBot="1"/>
    <row r="3" spans="1:48" ht="24.75" customHeight="1">
      <c r="A3" s="363" t="s">
        <v>1</v>
      </c>
      <c r="B3" s="364"/>
      <c r="C3" s="364"/>
      <c r="D3" s="364"/>
      <c r="E3" s="364"/>
      <c r="F3" s="365"/>
      <c r="G3" s="390">
        <f>'試合前データ入力'!M5</f>
        <v>43422</v>
      </c>
      <c r="H3" s="391"/>
      <c r="I3" s="391"/>
      <c r="J3" s="391"/>
      <c r="K3" s="391"/>
      <c r="L3" s="391"/>
      <c r="M3" s="391"/>
      <c r="N3" s="391"/>
      <c r="O3" s="114" t="s">
        <v>2</v>
      </c>
      <c r="P3" s="115" t="str">
        <f>'試合前データ入力'!M6</f>
        <v>日</v>
      </c>
      <c r="Q3" s="116" t="s">
        <v>3</v>
      </c>
      <c r="R3" s="117"/>
      <c r="S3" s="372" t="s">
        <v>4</v>
      </c>
      <c r="T3" s="373"/>
      <c r="U3" s="373"/>
      <c r="V3" s="373"/>
      <c r="W3" s="374"/>
      <c r="X3" s="392">
        <f>'試合前データ入力'!M7</f>
        <v>0.5833333333333334</v>
      </c>
      <c r="Y3" s="359"/>
      <c r="Z3" s="359"/>
      <c r="AA3" s="359"/>
      <c r="AB3" s="393"/>
      <c r="AC3" s="372" t="s">
        <v>5</v>
      </c>
      <c r="AD3" s="373"/>
      <c r="AE3" s="373"/>
      <c r="AF3" s="373"/>
      <c r="AG3" s="374"/>
      <c r="AH3" s="358" t="str">
        <f>'試合前データ入力'!M8</f>
        <v>晴れ</v>
      </c>
      <c r="AI3" s="359"/>
      <c r="AJ3" s="359"/>
      <c r="AK3" s="359"/>
      <c r="AL3" s="393"/>
      <c r="AM3" s="372" t="s">
        <v>98</v>
      </c>
      <c r="AN3" s="373"/>
      <c r="AO3" s="373"/>
      <c r="AP3" s="373"/>
      <c r="AQ3" s="374"/>
      <c r="AR3" s="358" t="str">
        <f>'試合前データ入力'!M9</f>
        <v>芝・良</v>
      </c>
      <c r="AS3" s="359"/>
      <c r="AT3" s="359"/>
      <c r="AU3" s="359"/>
      <c r="AV3" s="360"/>
    </row>
    <row r="4" spans="1:48" ht="24.75" customHeight="1" thickBot="1">
      <c r="A4" s="354" t="s">
        <v>7</v>
      </c>
      <c r="B4" s="361"/>
      <c r="C4" s="361"/>
      <c r="D4" s="361"/>
      <c r="E4" s="361"/>
      <c r="F4" s="362"/>
      <c r="G4" s="380">
        <f>'試合前データ入力'!M10</f>
        <v>0</v>
      </c>
      <c r="H4" s="366"/>
      <c r="I4" s="366"/>
      <c r="J4" s="366"/>
      <c r="K4" s="366"/>
      <c r="L4" s="366"/>
      <c r="M4" s="366"/>
      <c r="N4" s="366"/>
      <c r="O4" s="118" t="s">
        <v>8</v>
      </c>
      <c r="P4" s="366">
        <f>'試合前データ入力'!M11</f>
        <v>0</v>
      </c>
      <c r="Q4" s="366"/>
      <c r="R4" s="366"/>
      <c r="S4" s="366"/>
      <c r="T4" s="366"/>
      <c r="U4" s="119" t="s">
        <v>9</v>
      </c>
      <c r="V4" s="368" t="s">
        <v>10</v>
      </c>
      <c r="W4" s="369"/>
      <c r="X4" s="369"/>
      <c r="Y4" s="369"/>
      <c r="Z4" s="369"/>
      <c r="AA4" s="370"/>
      <c r="AB4" s="121" t="s">
        <v>11</v>
      </c>
      <c r="AC4" s="366">
        <f>'試合前データ入力'!M12</f>
        <v>0</v>
      </c>
      <c r="AD4" s="366"/>
      <c r="AE4" s="366"/>
      <c r="AF4" s="366"/>
      <c r="AG4" s="366"/>
      <c r="AH4" s="371"/>
      <c r="AI4" s="121" t="s">
        <v>12</v>
      </c>
      <c r="AJ4" s="366">
        <f>'試合前データ入力'!M13</f>
        <v>0</v>
      </c>
      <c r="AK4" s="366"/>
      <c r="AL4" s="366"/>
      <c r="AM4" s="366"/>
      <c r="AN4" s="366"/>
      <c r="AO4" s="371"/>
      <c r="AP4" s="120" t="s">
        <v>13</v>
      </c>
      <c r="AQ4" s="366">
        <f>'試合前データ入力'!M14</f>
        <v>0</v>
      </c>
      <c r="AR4" s="366"/>
      <c r="AS4" s="366"/>
      <c r="AT4" s="366"/>
      <c r="AU4" s="366"/>
      <c r="AV4" s="367"/>
    </row>
    <row r="5" ht="9.75" customHeight="1" thickBot="1"/>
    <row r="6" spans="1:48" s="124" customFormat="1" ht="24.75" customHeight="1">
      <c r="A6" s="363" t="s">
        <v>14</v>
      </c>
      <c r="B6" s="373"/>
      <c r="C6" s="373"/>
      <c r="D6" s="373"/>
      <c r="E6" s="373"/>
      <c r="F6" s="374"/>
      <c r="G6" s="122"/>
      <c r="H6" s="378" t="str">
        <f>'試合前データ入力'!M15</f>
        <v>第98回全国高等学校ラグビーフットボール大会山口県予選大会</v>
      </c>
      <c r="I6" s="378"/>
      <c r="J6" s="378"/>
      <c r="K6" s="378"/>
      <c r="L6" s="378"/>
      <c r="M6" s="378"/>
      <c r="N6" s="378"/>
      <c r="O6" s="378"/>
      <c r="P6" s="378"/>
      <c r="Q6" s="378"/>
      <c r="R6" s="378"/>
      <c r="S6" s="378"/>
      <c r="T6" s="378"/>
      <c r="U6" s="378"/>
      <c r="V6" s="378"/>
      <c r="W6" s="378"/>
      <c r="X6" s="378"/>
      <c r="Y6" s="378"/>
      <c r="Z6" s="378"/>
      <c r="AA6" s="378"/>
      <c r="AB6" s="378"/>
      <c r="AC6" s="378"/>
      <c r="AD6" s="378"/>
      <c r="AE6" s="378"/>
      <c r="AF6" s="378"/>
      <c r="AG6" s="378"/>
      <c r="AH6" s="378"/>
      <c r="AI6" s="378"/>
      <c r="AJ6" s="378"/>
      <c r="AK6" s="378"/>
      <c r="AL6" s="378"/>
      <c r="AM6" s="378"/>
      <c r="AN6" s="378"/>
      <c r="AO6" s="378"/>
      <c r="AP6" s="378"/>
      <c r="AQ6" s="378"/>
      <c r="AR6" s="378"/>
      <c r="AS6" s="378"/>
      <c r="AT6" s="378"/>
      <c r="AU6" s="378"/>
      <c r="AV6" s="123"/>
    </row>
    <row r="7" spans="1:48" s="124" customFormat="1" ht="24.75" customHeight="1">
      <c r="A7" s="375" t="s">
        <v>118</v>
      </c>
      <c r="B7" s="376"/>
      <c r="C7" s="376"/>
      <c r="D7" s="376"/>
      <c r="E7" s="376"/>
      <c r="F7" s="377"/>
      <c r="G7" s="125"/>
      <c r="H7" s="379" t="str">
        <f>'試合前データ入力'!M16</f>
        <v>決勝</v>
      </c>
      <c r="I7" s="379"/>
      <c r="J7" s="379"/>
      <c r="K7" s="379"/>
      <c r="L7" s="379"/>
      <c r="M7" s="379"/>
      <c r="N7" s="379"/>
      <c r="O7" s="379"/>
      <c r="P7" s="379"/>
      <c r="Q7" s="379"/>
      <c r="R7" s="379"/>
      <c r="S7" s="379"/>
      <c r="T7" s="379"/>
      <c r="U7" s="379"/>
      <c r="V7" s="379"/>
      <c r="W7" s="379"/>
      <c r="X7" s="379"/>
      <c r="Y7" s="379"/>
      <c r="Z7" s="379"/>
      <c r="AA7" s="379"/>
      <c r="AB7" s="379"/>
      <c r="AC7" s="379"/>
      <c r="AD7" s="379"/>
      <c r="AE7" s="379"/>
      <c r="AF7" s="379"/>
      <c r="AG7" s="379"/>
      <c r="AH7" s="379"/>
      <c r="AI7" s="379"/>
      <c r="AJ7" s="379"/>
      <c r="AK7" s="379"/>
      <c r="AL7" s="379"/>
      <c r="AM7" s="379"/>
      <c r="AN7" s="379"/>
      <c r="AO7" s="379"/>
      <c r="AP7" s="379"/>
      <c r="AQ7" s="379"/>
      <c r="AR7" s="379"/>
      <c r="AS7" s="379"/>
      <c r="AT7" s="379"/>
      <c r="AU7" s="379"/>
      <c r="AV7" s="126"/>
    </row>
    <row r="8" spans="1:48" s="124" customFormat="1" ht="24.75" customHeight="1" thickBot="1">
      <c r="A8" s="354" t="s">
        <v>15</v>
      </c>
      <c r="B8" s="355"/>
      <c r="C8" s="355"/>
      <c r="D8" s="355"/>
      <c r="E8" s="355"/>
      <c r="F8" s="356"/>
      <c r="G8" s="127"/>
      <c r="H8" s="357" t="str">
        <f>'試合前データ入力'!M17</f>
        <v>維新百年記念公園ﾗｸﾞﾋﾞｰ･ｻｯｶｰ場</v>
      </c>
      <c r="I8" s="357"/>
      <c r="J8" s="357"/>
      <c r="K8" s="357"/>
      <c r="L8" s="357"/>
      <c r="M8" s="357"/>
      <c r="N8" s="357"/>
      <c r="O8" s="357"/>
      <c r="P8" s="357"/>
      <c r="Q8" s="357"/>
      <c r="R8" s="357"/>
      <c r="S8" s="357"/>
      <c r="T8" s="357"/>
      <c r="U8" s="357"/>
      <c r="V8" s="357"/>
      <c r="W8" s="357"/>
      <c r="X8" s="357"/>
      <c r="Y8" s="357"/>
      <c r="Z8" s="357"/>
      <c r="AA8" s="357"/>
      <c r="AB8" s="357"/>
      <c r="AC8" s="357"/>
      <c r="AD8" s="357"/>
      <c r="AE8" s="357"/>
      <c r="AF8" s="357"/>
      <c r="AG8" s="357"/>
      <c r="AH8" s="357"/>
      <c r="AI8" s="357"/>
      <c r="AJ8" s="357"/>
      <c r="AK8" s="357"/>
      <c r="AL8" s="357"/>
      <c r="AM8" s="357"/>
      <c r="AN8" s="357"/>
      <c r="AO8" s="357"/>
      <c r="AP8" s="357"/>
      <c r="AQ8" s="357"/>
      <c r="AR8" s="357"/>
      <c r="AS8" s="357"/>
      <c r="AT8" s="357"/>
      <c r="AU8" s="357"/>
      <c r="AV8" s="128"/>
    </row>
    <row r="9" ht="9.75" customHeight="1"/>
    <row r="10" spans="14:35" ht="15" customHeight="1">
      <c r="N10" s="1"/>
      <c r="O10" s="1"/>
      <c r="P10" s="1"/>
      <c r="Q10" s="1"/>
      <c r="R10" s="1"/>
      <c r="S10" s="1"/>
      <c r="T10" s="408" t="s">
        <v>109</v>
      </c>
      <c r="U10" s="408"/>
      <c r="V10" s="408"/>
      <c r="W10" s="408"/>
      <c r="X10" s="409">
        <f>'[1]試合前データ入力'!M18</f>
        <v>30</v>
      </c>
      <c r="Y10" s="409"/>
      <c r="Z10" s="408" t="s">
        <v>110</v>
      </c>
      <c r="AA10" s="408"/>
      <c r="AB10" s="408"/>
      <c r="AC10" s="408"/>
      <c r="AD10" s="1"/>
      <c r="AE10" s="1"/>
      <c r="AF10" s="1"/>
      <c r="AG10" s="1"/>
      <c r="AH10" s="1"/>
      <c r="AI10" s="1"/>
    </row>
    <row r="11" spans="14:35" ht="9.75" customHeight="1" thickBot="1"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</row>
    <row r="12" spans="1:48" ht="24.75" customHeight="1" thickBot="1">
      <c r="A12" s="381">
        <f>'試合前データ入力'!E4</f>
        <v>0</v>
      </c>
      <c r="B12" s="382"/>
      <c r="C12" s="382"/>
      <c r="D12" s="382"/>
      <c r="E12" s="382"/>
      <c r="F12" s="382"/>
      <c r="G12" s="382"/>
      <c r="H12" s="382"/>
      <c r="I12" s="382"/>
      <c r="J12" s="382"/>
      <c r="K12" s="383"/>
      <c r="N12" s="394">
        <f>T12+T14</f>
        <v>0</v>
      </c>
      <c r="O12" s="395"/>
      <c r="P12" s="395"/>
      <c r="Q12" s="396"/>
      <c r="R12" s="1"/>
      <c r="S12" s="1"/>
      <c r="T12" s="403">
        <f>D17*5+G17*2+J17*5+M17*3+P17*3</f>
        <v>0</v>
      </c>
      <c r="U12" s="404"/>
      <c r="V12" s="404"/>
      <c r="W12" s="405"/>
      <c r="X12" s="406" t="s">
        <v>148</v>
      </c>
      <c r="Y12" s="407"/>
      <c r="Z12" s="403">
        <f>AE17*5+AH17*2+AK17*5+AN17*3+AQ17*3</f>
        <v>0</v>
      </c>
      <c r="AA12" s="404"/>
      <c r="AB12" s="404"/>
      <c r="AC12" s="405"/>
      <c r="AD12" s="1"/>
      <c r="AE12" s="1"/>
      <c r="AF12" s="394">
        <f>Z12+Z14</f>
        <v>0</v>
      </c>
      <c r="AG12" s="395"/>
      <c r="AH12" s="395"/>
      <c r="AI12" s="396"/>
      <c r="AL12" s="381">
        <f>'試合前データ入力'!I4</f>
        <v>0</v>
      </c>
      <c r="AM12" s="382"/>
      <c r="AN12" s="382"/>
      <c r="AO12" s="382"/>
      <c r="AP12" s="382"/>
      <c r="AQ12" s="382"/>
      <c r="AR12" s="382"/>
      <c r="AS12" s="382"/>
      <c r="AT12" s="382"/>
      <c r="AU12" s="382"/>
      <c r="AV12" s="383"/>
    </row>
    <row r="13" spans="1:48" ht="4.5" customHeight="1" thickBot="1">
      <c r="A13" s="384"/>
      <c r="B13" s="385"/>
      <c r="C13" s="385"/>
      <c r="D13" s="385"/>
      <c r="E13" s="385"/>
      <c r="F13" s="385"/>
      <c r="G13" s="385"/>
      <c r="H13" s="385"/>
      <c r="I13" s="385"/>
      <c r="J13" s="385"/>
      <c r="K13" s="386"/>
      <c r="N13" s="397"/>
      <c r="O13" s="398"/>
      <c r="P13" s="398"/>
      <c r="Q13" s="399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397"/>
      <c r="AG13" s="398"/>
      <c r="AH13" s="398"/>
      <c r="AI13" s="399"/>
      <c r="AL13" s="384"/>
      <c r="AM13" s="385"/>
      <c r="AN13" s="385"/>
      <c r="AO13" s="385"/>
      <c r="AP13" s="385"/>
      <c r="AQ13" s="385"/>
      <c r="AR13" s="385"/>
      <c r="AS13" s="385"/>
      <c r="AT13" s="385"/>
      <c r="AU13" s="385"/>
      <c r="AV13" s="386"/>
    </row>
    <row r="14" spans="1:48" ht="24.75" customHeight="1" thickBot="1">
      <c r="A14" s="387"/>
      <c r="B14" s="388"/>
      <c r="C14" s="388"/>
      <c r="D14" s="388"/>
      <c r="E14" s="388"/>
      <c r="F14" s="388"/>
      <c r="G14" s="388"/>
      <c r="H14" s="388"/>
      <c r="I14" s="388"/>
      <c r="J14" s="388"/>
      <c r="K14" s="389"/>
      <c r="N14" s="400"/>
      <c r="O14" s="401"/>
      <c r="P14" s="401"/>
      <c r="Q14" s="402"/>
      <c r="R14" s="1"/>
      <c r="S14" s="1"/>
      <c r="T14" s="403">
        <f>D18*5+G18*2+J18*5+M18*3+P18*3</f>
        <v>0</v>
      </c>
      <c r="U14" s="404"/>
      <c r="V14" s="404"/>
      <c r="W14" s="405"/>
      <c r="X14" s="406" t="s">
        <v>149</v>
      </c>
      <c r="Y14" s="407"/>
      <c r="Z14" s="403">
        <f>AE18*5+AH18*2+AK18*5+AN18*3+AQ18*3</f>
        <v>0</v>
      </c>
      <c r="AA14" s="404"/>
      <c r="AB14" s="404"/>
      <c r="AC14" s="405"/>
      <c r="AD14" s="1"/>
      <c r="AE14" s="1"/>
      <c r="AF14" s="400"/>
      <c r="AG14" s="401"/>
      <c r="AH14" s="401"/>
      <c r="AI14" s="402"/>
      <c r="AL14" s="387"/>
      <c r="AM14" s="388"/>
      <c r="AN14" s="388"/>
      <c r="AO14" s="388"/>
      <c r="AP14" s="388"/>
      <c r="AQ14" s="388"/>
      <c r="AR14" s="388"/>
      <c r="AS14" s="388"/>
      <c r="AT14" s="388"/>
      <c r="AU14" s="388"/>
      <c r="AV14" s="389"/>
    </row>
    <row r="15" ht="9.75" customHeight="1" thickBot="1"/>
    <row r="16" spans="4:45" ht="27" customHeight="1">
      <c r="D16" s="505" t="s">
        <v>104</v>
      </c>
      <c r="E16" s="486"/>
      <c r="F16" s="486"/>
      <c r="G16" s="486" t="s">
        <v>105</v>
      </c>
      <c r="H16" s="486"/>
      <c r="I16" s="486"/>
      <c r="J16" s="486" t="s">
        <v>106</v>
      </c>
      <c r="K16" s="486"/>
      <c r="L16" s="486"/>
      <c r="M16" s="486" t="s">
        <v>107</v>
      </c>
      <c r="N16" s="486"/>
      <c r="O16" s="486"/>
      <c r="P16" s="486" t="s">
        <v>108</v>
      </c>
      <c r="Q16" s="486"/>
      <c r="R16" s="486"/>
      <c r="S16" s="486"/>
      <c r="T16" s="486"/>
      <c r="U16" s="486"/>
      <c r="V16" s="486"/>
      <c r="W16" s="486"/>
      <c r="X16" s="486"/>
      <c r="Y16" s="486"/>
      <c r="Z16" s="486"/>
      <c r="AA16" s="486"/>
      <c r="AB16" s="486"/>
      <c r="AC16" s="486"/>
      <c r="AD16" s="508"/>
      <c r="AE16" s="486" t="s">
        <v>104</v>
      </c>
      <c r="AF16" s="486"/>
      <c r="AG16" s="486"/>
      <c r="AH16" s="486" t="s">
        <v>105</v>
      </c>
      <c r="AI16" s="486"/>
      <c r="AJ16" s="486"/>
      <c r="AK16" s="486" t="s">
        <v>106</v>
      </c>
      <c r="AL16" s="486"/>
      <c r="AM16" s="486"/>
      <c r="AN16" s="486" t="s">
        <v>107</v>
      </c>
      <c r="AO16" s="486"/>
      <c r="AP16" s="486"/>
      <c r="AQ16" s="486" t="s">
        <v>108</v>
      </c>
      <c r="AR16" s="486"/>
      <c r="AS16" s="487"/>
    </row>
    <row r="17" spans="4:45" ht="27" customHeight="1">
      <c r="D17" s="518">
        <v>0</v>
      </c>
      <c r="E17" s="488"/>
      <c r="F17" s="488"/>
      <c r="G17" s="488">
        <v>0</v>
      </c>
      <c r="H17" s="488"/>
      <c r="I17" s="488"/>
      <c r="J17" s="488">
        <v>0</v>
      </c>
      <c r="K17" s="488"/>
      <c r="L17" s="488"/>
      <c r="M17" s="488">
        <v>0</v>
      </c>
      <c r="N17" s="488"/>
      <c r="O17" s="488"/>
      <c r="P17" s="488">
        <v>0</v>
      </c>
      <c r="Q17" s="488"/>
      <c r="R17" s="488"/>
      <c r="S17" s="509" t="s">
        <v>102</v>
      </c>
      <c r="T17" s="509"/>
      <c r="U17" s="509"/>
      <c r="V17" s="509"/>
      <c r="W17" s="509"/>
      <c r="X17" s="509"/>
      <c r="Y17" s="509"/>
      <c r="Z17" s="509"/>
      <c r="AA17" s="509"/>
      <c r="AB17" s="509"/>
      <c r="AC17" s="509"/>
      <c r="AD17" s="509"/>
      <c r="AE17" s="488">
        <v>0</v>
      </c>
      <c r="AF17" s="488"/>
      <c r="AG17" s="488"/>
      <c r="AH17" s="488">
        <v>0</v>
      </c>
      <c r="AI17" s="488"/>
      <c r="AJ17" s="488"/>
      <c r="AK17" s="488">
        <v>0</v>
      </c>
      <c r="AL17" s="488"/>
      <c r="AM17" s="488"/>
      <c r="AN17" s="488">
        <v>0</v>
      </c>
      <c r="AO17" s="488"/>
      <c r="AP17" s="488"/>
      <c r="AQ17" s="488">
        <v>0</v>
      </c>
      <c r="AR17" s="488"/>
      <c r="AS17" s="489"/>
    </row>
    <row r="18" spans="4:45" ht="27" customHeight="1" thickBot="1">
      <c r="D18" s="519">
        <v>0</v>
      </c>
      <c r="E18" s="506"/>
      <c r="F18" s="506"/>
      <c r="G18" s="506">
        <v>0</v>
      </c>
      <c r="H18" s="506"/>
      <c r="I18" s="506"/>
      <c r="J18" s="506">
        <v>0</v>
      </c>
      <c r="K18" s="506"/>
      <c r="L18" s="506"/>
      <c r="M18" s="506">
        <v>0</v>
      </c>
      <c r="N18" s="506"/>
      <c r="O18" s="506"/>
      <c r="P18" s="506">
        <v>0</v>
      </c>
      <c r="Q18" s="506"/>
      <c r="R18" s="506"/>
      <c r="S18" s="510" t="s">
        <v>103</v>
      </c>
      <c r="T18" s="510"/>
      <c r="U18" s="510"/>
      <c r="V18" s="510"/>
      <c r="W18" s="510"/>
      <c r="X18" s="510"/>
      <c r="Y18" s="510"/>
      <c r="Z18" s="510"/>
      <c r="AA18" s="510"/>
      <c r="AB18" s="510"/>
      <c r="AC18" s="510"/>
      <c r="AD18" s="510"/>
      <c r="AE18" s="506">
        <v>0</v>
      </c>
      <c r="AF18" s="506"/>
      <c r="AG18" s="506"/>
      <c r="AH18" s="506">
        <v>0</v>
      </c>
      <c r="AI18" s="506"/>
      <c r="AJ18" s="506"/>
      <c r="AK18" s="506">
        <v>0</v>
      </c>
      <c r="AL18" s="506"/>
      <c r="AM18" s="506"/>
      <c r="AN18" s="506">
        <v>0</v>
      </c>
      <c r="AO18" s="506"/>
      <c r="AP18" s="506"/>
      <c r="AQ18" s="506">
        <v>0</v>
      </c>
      <c r="AR18" s="506"/>
      <c r="AS18" s="507"/>
    </row>
    <row r="19" ht="9.75" customHeight="1" thickBot="1"/>
    <row r="20" spans="1:48" ht="24.75" customHeight="1" thickBot="1">
      <c r="A20" s="413">
        <f>A12</f>
        <v>0</v>
      </c>
      <c r="B20" s="414"/>
      <c r="C20" s="414"/>
      <c r="D20" s="414"/>
      <c r="E20" s="414"/>
      <c r="F20" s="414"/>
      <c r="G20" s="414"/>
      <c r="H20" s="414"/>
      <c r="I20" s="415"/>
      <c r="K20" s="113" t="s">
        <v>17</v>
      </c>
      <c r="M20" s="413">
        <f>AL12</f>
        <v>0</v>
      </c>
      <c r="N20" s="414"/>
      <c r="O20" s="414"/>
      <c r="P20" s="414"/>
      <c r="Q20" s="414"/>
      <c r="R20" s="414"/>
      <c r="S20" s="414"/>
      <c r="T20" s="414"/>
      <c r="U20" s="415"/>
      <c r="W20" s="290" t="s">
        <v>190</v>
      </c>
      <c r="X20" s="290"/>
      <c r="Y20" s="290"/>
      <c r="Z20" s="290"/>
      <c r="AA20" s="290"/>
      <c r="AB20" s="290"/>
      <c r="AC20" s="290"/>
      <c r="AD20" s="290"/>
      <c r="AE20" s="290"/>
      <c r="AF20" s="290"/>
      <c r="AG20" s="290"/>
      <c r="AH20" s="290"/>
      <c r="AI20" s="290"/>
      <c r="AJ20" s="290"/>
      <c r="AK20" s="290"/>
      <c r="AL20" s="290"/>
      <c r="AM20" s="290"/>
      <c r="AN20" s="290"/>
      <c r="AO20" s="290"/>
      <c r="AP20" s="290"/>
      <c r="AQ20" s="290"/>
      <c r="AR20" s="290"/>
      <c r="AS20" s="290"/>
      <c r="AT20" s="290"/>
      <c r="AU20" s="290"/>
      <c r="AV20" s="290"/>
    </row>
    <row r="21" spans="23:48" ht="9.75" customHeight="1" thickBot="1">
      <c r="W21" s="289" t="s">
        <v>191</v>
      </c>
      <c r="X21" s="289"/>
      <c r="Y21" s="289"/>
      <c r="Z21" s="289"/>
      <c r="AA21" s="289"/>
      <c r="AB21" s="289"/>
      <c r="AC21" s="289"/>
      <c r="AD21" s="289"/>
      <c r="AE21" s="289"/>
      <c r="AF21" s="289"/>
      <c r="AG21" s="289"/>
      <c r="AH21" s="289"/>
      <c r="AI21" s="289"/>
      <c r="AJ21" s="289"/>
      <c r="AK21" s="289"/>
      <c r="AL21" s="289"/>
      <c r="AM21" s="289"/>
      <c r="AN21" s="289"/>
      <c r="AO21" s="289"/>
      <c r="AP21" s="289"/>
      <c r="AQ21" s="289"/>
      <c r="AR21" s="289"/>
      <c r="AS21" s="289"/>
      <c r="AT21" s="289"/>
      <c r="AU21" s="289"/>
      <c r="AV21" s="289"/>
    </row>
    <row r="22" spans="1:48" ht="16.5" customHeight="1" thickTop="1">
      <c r="A22" s="202">
        <v>1</v>
      </c>
      <c r="B22" s="294">
        <f>'試合前データ入力'!E5</f>
        <v>0</v>
      </c>
      <c r="C22" s="295"/>
      <c r="D22" s="295"/>
      <c r="E22" s="295"/>
      <c r="F22" s="295"/>
      <c r="G22" s="295"/>
      <c r="H22" s="296"/>
      <c r="I22" s="203">
        <f>'試合前データ入力'!F5</f>
        <v>0</v>
      </c>
      <c r="J22" s="416" t="s">
        <v>19</v>
      </c>
      <c r="K22" s="417"/>
      <c r="L22" s="418"/>
      <c r="M22" s="204">
        <v>1</v>
      </c>
      <c r="N22" s="294">
        <f>'試合前データ入力'!I5</f>
        <v>0</v>
      </c>
      <c r="O22" s="295"/>
      <c r="P22" s="295"/>
      <c r="Q22" s="295"/>
      <c r="R22" s="295"/>
      <c r="S22" s="295"/>
      <c r="T22" s="411"/>
      <c r="U22" s="205">
        <f>'試合前データ入力'!J5</f>
        <v>0</v>
      </c>
      <c r="W22" s="289"/>
      <c r="X22" s="289"/>
      <c r="Y22" s="289"/>
      <c r="Z22" s="289"/>
      <c r="AA22" s="289"/>
      <c r="AB22" s="289"/>
      <c r="AC22" s="289"/>
      <c r="AD22" s="289"/>
      <c r="AE22" s="289"/>
      <c r="AF22" s="289"/>
      <c r="AG22" s="289"/>
      <c r="AH22" s="289"/>
      <c r="AI22" s="289"/>
      <c r="AJ22" s="289"/>
      <c r="AK22" s="289"/>
      <c r="AL22" s="289"/>
      <c r="AM22" s="289"/>
      <c r="AN22" s="289"/>
      <c r="AO22" s="289"/>
      <c r="AP22" s="289"/>
      <c r="AQ22" s="289"/>
      <c r="AR22" s="289"/>
      <c r="AS22" s="289"/>
      <c r="AT22" s="289"/>
      <c r="AU22" s="289"/>
      <c r="AV22" s="289"/>
    </row>
    <row r="23" spans="1:48" ht="16.5" customHeight="1" thickBot="1">
      <c r="A23" s="206">
        <v>2</v>
      </c>
      <c r="B23" s="291">
        <f>'試合前データ入力'!E6</f>
        <v>0</v>
      </c>
      <c r="C23" s="292"/>
      <c r="D23" s="292"/>
      <c r="E23" s="292"/>
      <c r="F23" s="292"/>
      <c r="G23" s="292"/>
      <c r="H23" s="293"/>
      <c r="I23" s="200">
        <f>'試合前データ入力'!F6</f>
        <v>0</v>
      </c>
      <c r="J23" s="419"/>
      <c r="K23" s="420"/>
      <c r="L23" s="421"/>
      <c r="M23" s="130">
        <v>2</v>
      </c>
      <c r="N23" s="291">
        <f>'試合前データ入力'!I6</f>
        <v>0</v>
      </c>
      <c r="O23" s="292"/>
      <c r="P23" s="292"/>
      <c r="Q23" s="292"/>
      <c r="R23" s="292"/>
      <c r="S23" s="292"/>
      <c r="T23" s="300"/>
      <c r="U23" s="207">
        <f>'試合前データ入力'!J6</f>
        <v>0</v>
      </c>
      <c r="W23" s="289"/>
      <c r="X23" s="289"/>
      <c r="Y23" s="289"/>
      <c r="Z23" s="289"/>
      <c r="AA23" s="289"/>
      <c r="AB23" s="289"/>
      <c r="AC23" s="289"/>
      <c r="AD23" s="289"/>
      <c r="AE23" s="289"/>
      <c r="AF23" s="289"/>
      <c r="AG23" s="289"/>
      <c r="AH23" s="289"/>
      <c r="AI23" s="289"/>
      <c r="AJ23" s="289"/>
      <c r="AK23" s="289"/>
      <c r="AL23" s="289"/>
      <c r="AM23" s="289"/>
      <c r="AN23" s="289"/>
      <c r="AO23" s="289"/>
      <c r="AP23" s="289"/>
      <c r="AQ23" s="289"/>
      <c r="AR23" s="289"/>
      <c r="AS23" s="289"/>
      <c r="AT23" s="289"/>
      <c r="AU23" s="289"/>
      <c r="AV23" s="289"/>
    </row>
    <row r="24" spans="1:48" ht="16.5" customHeight="1" thickTop="1">
      <c r="A24" s="206">
        <v>3</v>
      </c>
      <c r="B24" s="291">
        <f>'試合前データ入力'!E7</f>
        <v>0</v>
      </c>
      <c r="C24" s="292"/>
      <c r="D24" s="292"/>
      <c r="E24" s="292"/>
      <c r="F24" s="292"/>
      <c r="G24" s="292"/>
      <c r="H24" s="293"/>
      <c r="I24" s="200">
        <f>'試合前データ入力'!F7</f>
        <v>0</v>
      </c>
      <c r="J24" s="419"/>
      <c r="K24" s="420"/>
      <c r="L24" s="421"/>
      <c r="M24" s="130">
        <v>3</v>
      </c>
      <c r="N24" s="291">
        <f>'試合前データ入力'!I7</f>
        <v>0</v>
      </c>
      <c r="O24" s="292"/>
      <c r="P24" s="292"/>
      <c r="Q24" s="292"/>
      <c r="R24" s="292"/>
      <c r="S24" s="292"/>
      <c r="T24" s="293"/>
      <c r="U24" s="207">
        <f>'試合前データ入力'!J7</f>
        <v>0</v>
      </c>
      <c r="W24" s="534">
        <f>A12</f>
        <v>0</v>
      </c>
      <c r="X24" s="535"/>
      <c r="Y24" s="535"/>
      <c r="Z24" s="535"/>
      <c r="AA24" s="535"/>
      <c r="AB24" s="535"/>
      <c r="AC24" s="535"/>
      <c r="AD24" s="535"/>
      <c r="AE24" s="535"/>
      <c r="AF24" s="535"/>
      <c r="AG24" s="538" t="s">
        <v>150</v>
      </c>
      <c r="AH24" s="539"/>
      <c r="AI24" s="539"/>
      <c r="AJ24" s="539"/>
      <c r="AK24" s="539"/>
      <c r="AL24" s="540"/>
      <c r="AM24" s="551">
        <f>AL12</f>
        <v>0</v>
      </c>
      <c r="AN24" s="551"/>
      <c r="AO24" s="551"/>
      <c r="AP24" s="551"/>
      <c r="AQ24" s="551"/>
      <c r="AR24" s="551"/>
      <c r="AS24" s="551"/>
      <c r="AT24" s="551"/>
      <c r="AU24" s="551"/>
      <c r="AV24" s="552"/>
    </row>
    <row r="25" spans="1:48" ht="16.5" customHeight="1" thickBot="1">
      <c r="A25" s="206">
        <v>4</v>
      </c>
      <c r="B25" s="291">
        <f>'試合前データ入力'!E8</f>
        <v>0</v>
      </c>
      <c r="C25" s="292"/>
      <c r="D25" s="292"/>
      <c r="E25" s="292"/>
      <c r="F25" s="292"/>
      <c r="G25" s="292"/>
      <c r="H25" s="293"/>
      <c r="I25" s="200">
        <f>'試合前データ入力'!F8</f>
        <v>0</v>
      </c>
      <c r="J25" s="419"/>
      <c r="K25" s="420"/>
      <c r="L25" s="421"/>
      <c r="M25" s="130">
        <v>4</v>
      </c>
      <c r="N25" s="291">
        <f>'試合前データ入力'!I8</f>
        <v>0</v>
      </c>
      <c r="O25" s="292"/>
      <c r="P25" s="292"/>
      <c r="Q25" s="292"/>
      <c r="R25" s="292"/>
      <c r="S25" s="292"/>
      <c r="T25" s="293"/>
      <c r="U25" s="207">
        <f>'試合前データ入力'!J8</f>
        <v>0</v>
      </c>
      <c r="W25" s="536"/>
      <c r="X25" s="537"/>
      <c r="Y25" s="537"/>
      <c r="Z25" s="537"/>
      <c r="AA25" s="537"/>
      <c r="AB25" s="537"/>
      <c r="AC25" s="537"/>
      <c r="AD25" s="537"/>
      <c r="AE25" s="537"/>
      <c r="AF25" s="537"/>
      <c r="AG25" s="541"/>
      <c r="AH25" s="542"/>
      <c r="AI25" s="542"/>
      <c r="AJ25" s="542"/>
      <c r="AK25" s="542"/>
      <c r="AL25" s="543"/>
      <c r="AM25" s="553"/>
      <c r="AN25" s="553"/>
      <c r="AO25" s="553"/>
      <c r="AP25" s="553"/>
      <c r="AQ25" s="553"/>
      <c r="AR25" s="553"/>
      <c r="AS25" s="553"/>
      <c r="AT25" s="553"/>
      <c r="AU25" s="553"/>
      <c r="AV25" s="554"/>
    </row>
    <row r="26" spans="1:48" ht="16.5" customHeight="1" thickTop="1">
      <c r="A26" s="206">
        <v>5</v>
      </c>
      <c r="B26" s="291">
        <f>'試合前データ入力'!E9</f>
        <v>0</v>
      </c>
      <c r="C26" s="292"/>
      <c r="D26" s="292"/>
      <c r="E26" s="292"/>
      <c r="F26" s="292"/>
      <c r="G26" s="292"/>
      <c r="H26" s="293"/>
      <c r="I26" s="200">
        <f>'試合前データ入力'!F9</f>
        <v>0</v>
      </c>
      <c r="J26" s="419"/>
      <c r="K26" s="420"/>
      <c r="L26" s="421"/>
      <c r="M26" s="130">
        <v>5</v>
      </c>
      <c r="N26" s="291">
        <f>'試合前データ入力'!I9</f>
        <v>0</v>
      </c>
      <c r="O26" s="292"/>
      <c r="P26" s="292"/>
      <c r="Q26" s="292"/>
      <c r="R26" s="292"/>
      <c r="S26" s="292"/>
      <c r="T26" s="293"/>
      <c r="U26" s="207">
        <f>'試合前データ入力'!J9</f>
        <v>0</v>
      </c>
      <c r="W26" s="276" t="s">
        <v>186</v>
      </c>
      <c r="X26" s="425" t="s">
        <v>187</v>
      </c>
      <c r="Y26" s="425"/>
      <c r="Z26" s="425"/>
      <c r="AA26" s="425"/>
      <c r="AB26" s="425"/>
      <c r="AC26" s="425"/>
      <c r="AD26" s="555" t="s">
        <v>188</v>
      </c>
      <c r="AE26" s="555"/>
      <c r="AF26" s="555"/>
      <c r="AG26" s="544" t="s">
        <v>185</v>
      </c>
      <c r="AH26" s="545"/>
      <c r="AI26" s="545"/>
      <c r="AJ26" s="545"/>
      <c r="AK26" s="545"/>
      <c r="AL26" s="546"/>
      <c r="AM26" s="286" t="s">
        <v>186</v>
      </c>
      <c r="AN26" s="425" t="s">
        <v>187</v>
      </c>
      <c r="AO26" s="425"/>
      <c r="AP26" s="425"/>
      <c r="AQ26" s="425"/>
      <c r="AR26" s="425"/>
      <c r="AS26" s="425"/>
      <c r="AT26" s="555" t="s">
        <v>188</v>
      </c>
      <c r="AU26" s="555"/>
      <c r="AV26" s="556"/>
    </row>
    <row r="27" spans="1:48" ht="16.5" customHeight="1">
      <c r="A27" s="206">
        <v>6</v>
      </c>
      <c r="B27" s="291">
        <f>'試合前データ入力'!E10</f>
        <v>0</v>
      </c>
      <c r="C27" s="292"/>
      <c r="D27" s="292"/>
      <c r="E27" s="292"/>
      <c r="F27" s="292"/>
      <c r="G27" s="292"/>
      <c r="H27" s="293"/>
      <c r="I27" s="200">
        <f>'試合前データ入力'!F10</f>
        <v>0</v>
      </c>
      <c r="J27" s="419"/>
      <c r="K27" s="420"/>
      <c r="L27" s="421"/>
      <c r="M27" s="130">
        <v>6</v>
      </c>
      <c r="N27" s="291">
        <f>'試合前データ入力'!I10</f>
        <v>0</v>
      </c>
      <c r="O27" s="292"/>
      <c r="P27" s="292"/>
      <c r="Q27" s="292"/>
      <c r="R27" s="292"/>
      <c r="S27" s="292"/>
      <c r="T27" s="293"/>
      <c r="U27" s="207">
        <f>'試合前データ入力'!J10</f>
        <v>0</v>
      </c>
      <c r="W27" s="287" t="s">
        <v>186</v>
      </c>
      <c r="X27" s="557" t="s">
        <v>187</v>
      </c>
      <c r="Y27" s="557"/>
      <c r="Z27" s="557"/>
      <c r="AA27" s="557"/>
      <c r="AB27" s="557"/>
      <c r="AC27" s="557"/>
      <c r="AD27" s="550" t="s">
        <v>189</v>
      </c>
      <c r="AE27" s="550"/>
      <c r="AF27" s="550"/>
      <c r="AG27" s="547"/>
      <c r="AH27" s="548"/>
      <c r="AI27" s="548"/>
      <c r="AJ27" s="548"/>
      <c r="AK27" s="548"/>
      <c r="AL27" s="549"/>
      <c r="AM27" s="285" t="s">
        <v>186</v>
      </c>
      <c r="AN27" s="557" t="s">
        <v>187</v>
      </c>
      <c r="AO27" s="557"/>
      <c r="AP27" s="557"/>
      <c r="AQ27" s="557"/>
      <c r="AR27" s="557"/>
      <c r="AS27" s="557"/>
      <c r="AT27" s="550" t="s">
        <v>189</v>
      </c>
      <c r="AU27" s="550"/>
      <c r="AV27" s="558"/>
    </row>
    <row r="28" spans="1:48" ht="16.5" customHeight="1">
      <c r="A28" s="206">
        <v>7</v>
      </c>
      <c r="B28" s="291">
        <f>'試合前データ入力'!E11</f>
        <v>0</v>
      </c>
      <c r="C28" s="292"/>
      <c r="D28" s="292"/>
      <c r="E28" s="292"/>
      <c r="F28" s="292"/>
      <c r="G28" s="292"/>
      <c r="H28" s="293"/>
      <c r="I28" s="200">
        <f>'試合前データ入力'!F11</f>
        <v>0</v>
      </c>
      <c r="J28" s="419"/>
      <c r="K28" s="420"/>
      <c r="L28" s="421"/>
      <c r="M28" s="130">
        <v>7</v>
      </c>
      <c r="N28" s="291">
        <f>'試合前データ入力'!I11</f>
        <v>0</v>
      </c>
      <c r="O28" s="292"/>
      <c r="P28" s="292"/>
      <c r="Q28" s="292"/>
      <c r="R28" s="292"/>
      <c r="S28" s="292"/>
      <c r="T28" s="293"/>
      <c r="U28" s="207">
        <f>'試合前データ入力'!J11</f>
        <v>0</v>
      </c>
      <c r="W28" s="280"/>
      <c r="X28" s="309">
        <f aca="true" t="shared" si="0" ref="X28:X61">IF(ISBLANK(W28),"",VLOOKUP(W28,$A$22:$I$46,2,0))</f>
      </c>
      <c r="Y28" s="309"/>
      <c r="Z28" s="309"/>
      <c r="AA28" s="309"/>
      <c r="AB28" s="309"/>
      <c r="AC28" s="309"/>
      <c r="AD28" s="429"/>
      <c r="AE28" s="429"/>
      <c r="AF28" s="429"/>
      <c r="AG28" s="434"/>
      <c r="AH28" s="435"/>
      <c r="AI28" s="435"/>
      <c r="AJ28" s="642"/>
      <c r="AK28" s="642"/>
      <c r="AL28" s="643"/>
      <c r="AM28" s="214"/>
      <c r="AN28" s="309">
        <f aca="true" t="shared" si="1" ref="AN28:AN61">IF(ISBLANK(AM28),"",VLOOKUP(AM28,$M$22:$U$46,2,0))</f>
      </c>
      <c r="AO28" s="309"/>
      <c r="AP28" s="309"/>
      <c r="AQ28" s="309"/>
      <c r="AR28" s="309"/>
      <c r="AS28" s="309"/>
      <c r="AT28" s="429"/>
      <c r="AU28" s="429"/>
      <c r="AV28" s="433"/>
    </row>
    <row r="29" spans="1:48" ht="16.5" customHeight="1">
      <c r="A29" s="206">
        <v>8</v>
      </c>
      <c r="B29" s="291">
        <f>'試合前データ入力'!E12</f>
        <v>0</v>
      </c>
      <c r="C29" s="292"/>
      <c r="D29" s="292"/>
      <c r="E29" s="292"/>
      <c r="F29" s="292"/>
      <c r="G29" s="292"/>
      <c r="H29" s="293"/>
      <c r="I29" s="200">
        <f>'試合前データ入力'!F12</f>
        <v>0</v>
      </c>
      <c r="J29" s="422"/>
      <c r="K29" s="423"/>
      <c r="L29" s="424"/>
      <c r="M29" s="130">
        <v>8</v>
      </c>
      <c r="N29" s="291">
        <f>'試合前データ入力'!I12</f>
        <v>0</v>
      </c>
      <c r="O29" s="292"/>
      <c r="P29" s="292"/>
      <c r="Q29" s="292"/>
      <c r="R29" s="292"/>
      <c r="S29" s="292"/>
      <c r="T29" s="300"/>
      <c r="U29" s="207">
        <f>'試合前データ入力'!J12</f>
        <v>0</v>
      </c>
      <c r="W29" s="284"/>
      <c r="X29" s="308">
        <f t="shared" si="0"/>
      </c>
      <c r="Y29" s="308"/>
      <c r="Z29" s="308"/>
      <c r="AA29" s="308"/>
      <c r="AB29" s="308"/>
      <c r="AC29" s="308"/>
      <c r="AD29" s="312"/>
      <c r="AE29" s="312"/>
      <c r="AF29" s="312"/>
      <c r="AG29" s="313"/>
      <c r="AH29" s="314"/>
      <c r="AI29" s="314" t="s">
        <v>151</v>
      </c>
      <c r="AJ29" s="314"/>
      <c r="AK29" s="314"/>
      <c r="AL29" s="412"/>
      <c r="AM29" s="282"/>
      <c r="AN29" s="308">
        <f t="shared" si="1"/>
      </c>
      <c r="AO29" s="308"/>
      <c r="AP29" s="308"/>
      <c r="AQ29" s="308"/>
      <c r="AR29" s="308"/>
      <c r="AS29" s="308"/>
      <c r="AT29" s="312"/>
      <c r="AU29" s="312"/>
      <c r="AV29" s="410"/>
    </row>
    <row r="30" spans="1:48" ht="16.5" customHeight="1">
      <c r="A30" s="206">
        <v>9</v>
      </c>
      <c r="B30" s="291">
        <f>'試合前データ入力'!E13</f>
        <v>0</v>
      </c>
      <c r="C30" s="292"/>
      <c r="D30" s="292"/>
      <c r="E30" s="292"/>
      <c r="F30" s="292"/>
      <c r="G30" s="292"/>
      <c r="H30" s="293"/>
      <c r="I30" s="200">
        <f>'試合前データ入力'!F13</f>
        <v>0</v>
      </c>
      <c r="J30" s="426" t="s">
        <v>21</v>
      </c>
      <c r="K30" s="427"/>
      <c r="L30" s="428"/>
      <c r="M30" s="130">
        <v>9</v>
      </c>
      <c r="N30" s="291">
        <f>'試合前データ入力'!I13</f>
        <v>0</v>
      </c>
      <c r="O30" s="292"/>
      <c r="P30" s="292"/>
      <c r="Q30" s="292"/>
      <c r="R30" s="292"/>
      <c r="S30" s="292"/>
      <c r="T30" s="293"/>
      <c r="U30" s="207">
        <f>'試合前データ入力'!J13</f>
        <v>0</v>
      </c>
      <c r="W30" s="280"/>
      <c r="X30" s="309">
        <f t="shared" si="0"/>
      </c>
      <c r="Y30" s="309"/>
      <c r="Z30" s="309"/>
      <c r="AA30" s="309"/>
      <c r="AB30" s="309"/>
      <c r="AC30" s="309"/>
      <c r="AD30" s="429"/>
      <c r="AE30" s="429"/>
      <c r="AF30" s="429"/>
      <c r="AG30" s="434"/>
      <c r="AH30" s="435"/>
      <c r="AI30" s="435"/>
      <c r="AJ30" s="642"/>
      <c r="AK30" s="642"/>
      <c r="AL30" s="643"/>
      <c r="AM30" s="214"/>
      <c r="AN30" s="309">
        <f t="shared" si="1"/>
      </c>
      <c r="AO30" s="309"/>
      <c r="AP30" s="309"/>
      <c r="AQ30" s="309"/>
      <c r="AR30" s="309"/>
      <c r="AS30" s="309"/>
      <c r="AT30" s="429"/>
      <c r="AU30" s="429"/>
      <c r="AV30" s="433"/>
    </row>
    <row r="31" spans="1:48" ht="16.5" customHeight="1">
      <c r="A31" s="206">
        <v>10</v>
      </c>
      <c r="B31" s="291">
        <f>'試合前データ入力'!E14</f>
        <v>0</v>
      </c>
      <c r="C31" s="292"/>
      <c r="D31" s="292"/>
      <c r="E31" s="292"/>
      <c r="F31" s="292"/>
      <c r="G31" s="292"/>
      <c r="H31" s="293"/>
      <c r="I31" s="200">
        <f>'試合前データ入力'!F14</f>
        <v>0</v>
      </c>
      <c r="J31" s="422"/>
      <c r="K31" s="423"/>
      <c r="L31" s="424"/>
      <c r="M31" s="130">
        <v>10</v>
      </c>
      <c r="N31" s="291">
        <f>'試合前データ入力'!I14</f>
        <v>0</v>
      </c>
      <c r="O31" s="292"/>
      <c r="P31" s="292"/>
      <c r="Q31" s="292"/>
      <c r="R31" s="292"/>
      <c r="S31" s="292"/>
      <c r="T31" s="293"/>
      <c r="U31" s="207">
        <f>'試合前データ入力'!J14</f>
        <v>0</v>
      </c>
      <c r="W31" s="280"/>
      <c r="X31" s="309">
        <f t="shared" si="0"/>
      </c>
      <c r="Y31" s="309"/>
      <c r="Z31" s="309"/>
      <c r="AA31" s="309"/>
      <c r="AB31" s="309"/>
      <c r="AC31" s="309"/>
      <c r="AD31" s="429"/>
      <c r="AE31" s="429"/>
      <c r="AF31" s="429"/>
      <c r="AG31" s="353"/>
      <c r="AH31" s="317"/>
      <c r="AI31" s="317" t="s">
        <v>151</v>
      </c>
      <c r="AJ31" s="317"/>
      <c r="AK31" s="317"/>
      <c r="AL31" s="318"/>
      <c r="AM31" s="214"/>
      <c r="AN31" s="309">
        <f t="shared" si="1"/>
      </c>
      <c r="AO31" s="309"/>
      <c r="AP31" s="309"/>
      <c r="AQ31" s="309"/>
      <c r="AR31" s="309"/>
      <c r="AS31" s="309"/>
      <c r="AT31" s="429"/>
      <c r="AU31" s="429"/>
      <c r="AV31" s="433"/>
    </row>
    <row r="32" spans="1:48" ht="16.5" customHeight="1">
      <c r="A32" s="206">
        <v>11</v>
      </c>
      <c r="B32" s="291">
        <f>'試合前データ入力'!E15</f>
        <v>0</v>
      </c>
      <c r="C32" s="292"/>
      <c r="D32" s="292"/>
      <c r="E32" s="292"/>
      <c r="F32" s="292"/>
      <c r="G32" s="292"/>
      <c r="H32" s="293"/>
      <c r="I32" s="200">
        <f>'試合前データ入力'!F15</f>
        <v>0</v>
      </c>
      <c r="J32" s="426" t="s">
        <v>22</v>
      </c>
      <c r="K32" s="427"/>
      <c r="L32" s="428"/>
      <c r="M32" s="130">
        <v>11</v>
      </c>
      <c r="N32" s="291">
        <f>'試合前データ入力'!I15</f>
        <v>0</v>
      </c>
      <c r="O32" s="292"/>
      <c r="P32" s="292"/>
      <c r="Q32" s="292"/>
      <c r="R32" s="292"/>
      <c r="S32" s="292"/>
      <c r="T32" s="293"/>
      <c r="U32" s="207">
        <f>'試合前データ入力'!J15</f>
        <v>0</v>
      </c>
      <c r="W32" s="288"/>
      <c r="X32" s="316">
        <f t="shared" si="0"/>
      </c>
      <c r="Y32" s="316"/>
      <c r="Z32" s="316"/>
      <c r="AA32" s="316"/>
      <c r="AB32" s="316"/>
      <c r="AC32" s="316"/>
      <c r="AD32" s="350"/>
      <c r="AE32" s="350"/>
      <c r="AF32" s="350"/>
      <c r="AG32" s="351"/>
      <c r="AH32" s="352"/>
      <c r="AI32" s="352"/>
      <c r="AJ32" s="644"/>
      <c r="AK32" s="644"/>
      <c r="AL32" s="645"/>
      <c r="AM32" s="283"/>
      <c r="AN32" s="316">
        <f t="shared" si="1"/>
      </c>
      <c r="AO32" s="316"/>
      <c r="AP32" s="316"/>
      <c r="AQ32" s="316"/>
      <c r="AR32" s="316"/>
      <c r="AS32" s="316"/>
      <c r="AT32" s="350"/>
      <c r="AU32" s="350"/>
      <c r="AV32" s="559"/>
    </row>
    <row r="33" spans="1:48" ht="16.5" customHeight="1">
      <c r="A33" s="206">
        <v>12</v>
      </c>
      <c r="B33" s="291">
        <f>'試合前データ入力'!E16</f>
        <v>0</v>
      </c>
      <c r="C33" s="292"/>
      <c r="D33" s="292"/>
      <c r="E33" s="292"/>
      <c r="F33" s="292"/>
      <c r="G33" s="292"/>
      <c r="H33" s="293"/>
      <c r="I33" s="200">
        <f>'試合前データ入力'!F16</f>
        <v>0</v>
      </c>
      <c r="J33" s="419"/>
      <c r="K33" s="420"/>
      <c r="L33" s="421"/>
      <c r="M33" s="130">
        <v>12</v>
      </c>
      <c r="N33" s="291">
        <f>'試合前データ入力'!I16</f>
        <v>0</v>
      </c>
      <c r="O33" s="292"/>
      <c r="P33" s="292"/>
      <c r="Q33" s="292"/>
      <c r="R33" s="292"/>
      <c r="S33" s="292"/>
      <c r="T33" s="293"/>
      <c r="U33" s="207">
        <f>'試合前データ入力'!J16</f>
        <v>0</v>
      </c>
      <c r="W33" s="284"/>
      <c r="X33" s="308">
        <f t="shared" si="0"/>
      </c>
      <c r="Y33" s="308"/>
      <c r="Z33" s="308"/>
      <c r="AA33" s="308"/>
      <c r="AB33" s="308"/>
      <c r="AC33" s="308"/>
      <c r="AD33" s="312"/>
      <c r="AE33" s="312"/>
      <c r="AF33" s="312"/>
      <c r="AG33" s="313"/>
      <c r="AH33" s="314"/>
      <c r="AI33" s="314" t="s">
        <v>151</v>
      </c>
      <c r="AJ33" s="314"/>
      <c r="AK33" s="314"/>
      <c r="AL33" s="412"/>
      <c r="AM33" s="282"/>
      <c r="AN33" s="308">
        <f t="shared" si="1"/>
      </c>
      <c r="AO33" s="308"/>
      <c r="AP33" s="308"/>
      <c r="AQ33" s="308"/>
      <c r="AR33" s="308"/>
      <c r="AS33" s="308"/>
      <c r="AT33" s="312"/>
      <c r="AU33" s="312"/>
      <c r="AV33" s="410"/>
    </row>
    <row r="34" spans="1:48" ht="16.5" customHeight="1">
      <c r="A34" s="206">
        <v>13</v>
      </c>
      <c r="B34" s="291">
        <f>'試合前データ入力'!E17</f>
        <v>0</v>
      </c>
      <c r="C34" s="292"/>
      <c r="D34" s="292"/>
      <c r="E34" s="292"/>
      <c r="F34" s="292"/>
      <c r="G34" s="292"/>
      <c r="H34" s="293"/>
      <c r="I34" s="200">
        <f>'試合前データ入力'!F17</f>
        <v>0</v>
      </c>
      <c r="J34" s="419"/>
      <c r="K34" s="420"/>
      <c r="L34" s="421"/>
      <c r="M34" s="130">
        <v>13</v>
      </c>
      <c r="N34" s="291">
        <f>'試合前データ入力'!I17</f>
        <v>0</v>
      </c>
      <c r="O34" s="292"/>
      <c r="P34" s="292"/>
      <c r="Q34" s="292"/>
      <c r="R34" s="292"/>
      <c r="S34" s="292"/>
      <c r="T34" s="293"/>
      <c r="U34" s="207">
        <f>'試合前データ入力'!J17</f>
        <v>0</v>
      </c>
      <c r="W34" s="280"/>
      <c r="X34" s="309">
        <f t="shared" si="0"/>
      </c>
      <c r="Y34" s="309"/>
      <c r="Z34" s="309"/>
      <c r="AA34" s="309"/>
      <c r="AB34" s="309"/>
      <c r="AC34" s="309"/>
      <c r="AD34" s="429"/>
      <c r="AE34" s="429"/>
      <c r="AF34" s="429"/>
      <c r="AG34" s="434"/>
      <c r="AH34" s="435"/>
      <c r="AI34" s="435"/>
      <c r="AJ34" s="642"/>
      <c r="AK34" s="642"/>
      <c r="AL34" s="643"/>
      <c r="AM34" s="214"/>
      <c r="AN34" s="309">
        <f t="shared" si="1"/>
      </c>
      <c r="AO34" s="309"/>
      <c r="AP34" s="309"/>
      <c r="AQ34" s="309"/>
      <c r="AR34" s="309"/>
      <c r="AS34" s="309"/>
      <c r="AT34" s="429"/>
      <c r="AU34" s="429"/>
      <c r="AV34" s="433"/>
    </row>
    <row r="35" spans="1:48" ht="16.5" customHeight="1">
      <c r="A35" s="206">
        <v>14</v>
      </c>
      <c r="B35" s="291">
        <f>'試合前データ入力'!E18</f>
        <v>0</v>
      </c>
      <c r="C35" s="292"/>
      <c r="D35" s="292"/>
      <c r="E35" s="292"/>
      <c r="F35" s="292"/>
      <c r="G35" s="292"/>
      <c r="H35" s="293"/>
      <c r="I35" s="200">
        <f>'試合前データ入力'!F18</f>
        <v>0</v>
      </c>
      <c r="J35" s="422"/>
      <c r="K35" s="423"/>
      <c r="L35" s="424"/>
      <c r="M35" s="130">
        <v>14</v>
      </c>
      <c r="N35" s="291">
        <f>'試合前データ入力'!I18</f>
        <v>0</v>
      </c>
      <c r="O35" s="292"/>
      <c r="P35" s="292"/>
      <c r="Q35" s="292"/>
      <c r="R35" s="292"/>
      <c r="S35" s="292"/>
      <c r="T35" s="293"/>
      <c r="U35" s="207">
        <f>'試合前データ入力'!J18</f>
        <v>0</v>
      </c>
      <c r="W35" s="280"/>
      <c r="X35" s="309">
        <f t="shared" si="0"/>
      </c>
      <c r="Y35" s="309"/>
      <c r="Z35" s="309"/>
      <c r="AA35" s="309"/>
      <c r="AB35" s="309"/>
      <c r="AC35" s="309"/>
      <c r="AD35" s="429"/>
      <c r="AE35" s="429"/>
      <c r="AF35" s="429"/>
      <c r="AG35" s="353"/>
      <c r="AH35" s="317"/>
      <c r="AI35" s="317" t="s">
        <v>151</v>
      </c>
      <c r="AJ35" s="317"/>
      <c r="AK35" s="317"/>
      <c r="AL35" s="318"/>
      <c r="AM35" s="214"/>
      <c r="AN35" s="309">
        <f t="shared" si="1"/>
      </c>
      <c r="AO35" s="309"/>
      <c r="AP35" s="309"/>
      <c r="AQ35" s="309"/>
      <c r="AR35" s="309"/>
      <c r="AS35" s="309"/>
      <c r="AT35" s="429"/>
      <c r="AU35" s="429"/>
      <c r="AV35" s="433"/>
    </row>
    <row r="36" spans="1:48" ht="16.5" customHeight="1">
      <c r="A36" s="206">
        <v>15</v>
      </c>
      <c r="B36" s="291">
        <f>'試合前データ入力'!E19</f>
        <v>0</v>
      </c>
      <c r="C36" s="292"/>
      <c r="D36" s="292"/>
      <c r="E36" s="292"/>
      <c r="F36" s="292"/>
      <c r="G36" s="292"/>
      <c r="H36" s="293"/>
      <c r="I36" s="200">
        <f>'試合前データ入力'!F19</f>
        <v>0</v>
      </c>
      <c r="J36" s="430" t="s">
        <v>23</v>
      </c>
      <c r="K36" s="431"/>
      <c r="L36" s="432"/>
      <c r="M36" s="130">
        <v>15</v>
      </c>
      <c r="N36" s="291">
        <f>'試合前データ入力'!I19</f>
        <v>0</v>
      </c>
      <c r="O36" s="292"/>
      <c r="P36" s="292"/>
      <c r="Q36" s="292"/>
      <c r="R36" s="292"/>
      <c r="S36" s="292"/>
      <c r="T36" s="300"/>
      <c r="U36" s="207">
        <f>'試合前データ入力'!J19</f>
        <v>0</v>
      </c>
      <c r="W36" s="288"/>
      <c r="X36" s="316">
        <f t="shared" si="0"/>
      </c>
      <c r="Y36" s="316"/>
      <c r="Z36" s="316"/>
      <c r="AA36" s="316"/>
      <c r="AB36" s="316"/>
      <c r="AC36" s="316"/>
      <c r="AD36" s="350"/>
      <c r="AE36" s="350"/>
      <c r="AF36" s="350"/>
      <c r="AG36" s="351"/>
      <c r="AH36" s="352"/>
      <c r="AI36" s="352"/>
      <c r="AJ36" s="644"/>
      <c r="AK36" s="644"/>
      <c r="AL36" s="645"/>
      <c r="AM36" s="283"/>
      <c r="AN36" s="316">
        <f t="shared" si="1"/>
      </c>
      <c r="AO36" s="316"/>
      <c r="AP36" s="316"/>
      <c r="AQ36" s="316"/>
      <c r="AR36" s="316"/>
      <c r="AS36" s="316"/>
      <c r="AT36" s="350"/>
      <c r="AU36" s="350"/>
      <c r="AV36" s="559"/>
    </row>
    <row r="37" spans="1:48" ht="16.5" customHeight="1">
      <c r="A37" s="206">
        <v>16</v>
      </c>
      <c r="B37" s="291">
        <f>'試合前データ入力'!E20</f>
        <v>0</v>
      </c>
      <c r="C37" s="292"/>
      <c r="D37" s="292"/>
      <c r="E37" s="292"/>
      <c r="F37" s="292"/>
      <c r="G37" s="292"/>
      <c r="H37" s="293"/>
      <c r="I37" s="200">
        <f>'試合前データ入力'!F20</f>
        <v>0</v>
      </c>
      <c r="J37" s="426" t="s">
        <v>24</v>
      </c>
      <c r="K37" s="427"/>
      <c r="L37" s="428"/>
      <c r="M37" s="130">
        <v>16</v>
      </c>
      <c r="N37" s="291">
        <f>'試合前データ入力'!I20</f>
        <v>0</v>
      </c>
      <c r="O37" s="292"/>
      <c r="P37" s="292"/>
      <c r="Q37" s="292"/>
      <c r="R37" s="292"/>
      <c r="S37" s="292"/>
      <c r="T37" s="293"/>
      <c r="U37" s="207">
        <f>'試合前データ入力'!J20</f>
        <v>0</v>
      </c>
      <c r="W37" s="284"/>
      <c r="X37" s="308">
        <f t="shared" si="0"/>
      </c>
      <c r="Y37" s="308"/>
      <c r="Z37" s="308"/>
      <c r="AA37" s="308"/>
      <c r="AB37" s="308"/>
      <c r="AC37" s="308"/>
      <c r="AD37" s="312"/>
      <c r="AE37" s="312"/>
      <c r="AF37" s="312"/>
      <c r="AG37" s="313"/>
      <c r="AH37" s="314"/>
      <c r="AI37" s="314" t="s">
        <v>151</v>
      </c>
      <c r="AJ37" s="314"/>
      <c r="AK37" s="314"/>
      <c r="AL37" s="412"/>
      <c r="AM37" s="282"/>
      <c r="AN37" s="308">
        <f t="shared" si="1"/>
      </c>
      <c r="AO37" s="308"/>
      <c r="AP37" s="308"/>
      <c r="AQ37" s="308"/>
      <c r="AR37" s="308"/>
      <c r="AS37" s="308"/>
      <c r="AT37" s="312"/>
      <c r="AU37" s="312"/>
      <c r="AV37" s="410"/>
    </row>
    <row r="38" spans="1:48" ht="16.5" customHeight="1">
      <c r="A38" s="206">
        <v>17</v>
      </c>
      <c r="B38" s="291">
        <f>'試合前データ入力'!E21</f>
        <v>0</v>
      </c>
      <c r="C38" s="292"/>
      <c r="D38" s="292"/>
      <c r="E38" s="292"/>
      <c r="F38" s="292"/>
      <c r="G38" s="292"/>
      <c r="H38" s="293"/>
      <c r="I38" s="200">
        <f>'試合前データ入力'!F21</f>
        <v>0</v>
      </c>
      <c r="J38" s="419"/>
      <c r="K38" s="420"/>
      <c r="L38" s="421"/>
      <c r="M38" s="130">
        <v>17</v>
      </c>
      <c r="N38" s="291">
        <f>'試合前データ入力'!I21</f>
        <v>0</v>
      </c>
      <c r="O38" s="292"/>
      <c r="P38" s="292"/>
      <c r="Q38" s="292"/>
      <c r="R38" s="292"/>
      <c r="S38" s="292"/>
      <c r="T38" s="293"/>
      <c r="U38" s="207">
        <f>'試合前データ入力'!J21</f>
        <v>0</v>
      </c>
      <c r="W38" s="280"/>
      <c r="X38" s="309">
        <f t="shared" si="0"/>
      </c>
      <c r="Y38" s="309"/>
      <c r="Z38" s="309"/>
      <c r="AA38" s="309"/>
      <c r="AB38" s="309"/>
      <c r="AC38" s="309"/>
      <c r="AD38" s="429"/>
      <c r="AE38" s="429"/>
      <c r="AF38" s="429"/>
      <c r="AG38" s="434"/>
      <c r="AH38" s="435"/>
      <c r="AI38" s="435"/>
      <c r="AJ38" s="642"/>
      <c r="AK38" s="642"/>
      <c r="AL38" s="643"/>
      <c r="AM38" s="214"/>
      <c r="AN38" s="309">
        <f t="shared" si="1"/>
      </c>
      <c r="AO38" s="309"/>
      <c r="AP38" s="309"/>
      <c r="AQ38" s="309"/>
      <c r="AR38" s="309"/>
      <c r="AS38" s="309"/>
      <c r="AT38" s="429"/>
      <c r="AU38" s="429"/>
      <c r="AV38" s="433"/>
    </row>
    <row r="39" spans="1:48" ht="16.5" customHeight="1">
      <c r="A39" s="206">
        <v>18</v>
      </c>
      <c r="B39" s="291">
        <f>'試合前データ入力'!E22</f>
        <v>0</v>
      </c>
      <c r="C39" s="292"/>
      <c r="D39" s="292"/>
      <c r="E39" s="292"/>
      <c r="F39" s="292"/>
      <c r="G39" s="292"/>
      <c r="H39" s="293"/>
      <c r="I39" s="200">
        <f>'試合前データ入力'!F22</f>
        <v>0</v>
      </c>
      <c r="J39" s="419"/>
      <c r="K39" s="420"/>
      <c r="L39" s="421"/>
      <c r="M39" s="130">
        <v>18</v>
      </c>
      <c r="N39" s="291">
        <f>'試合前データ入力'!I22</f>
        <v>0</v>
      </c>
      <c r="O39" s="292"/>
      <c r="P39" s="292"/>
      <c r="Q39" s="292"/>
      <c r="R39" s="292"/>
      <c r="S39" s="292"/>
      <c r="T39" s="293"/>
      <c r="U39" s="207">
        <f>'試合前データ入力'!J22</f>
        <v>0</v>
      </c>
      <c r="W39" s="284"/>
      <c r="X39" s="308">
        <f t="shared" si="0"/>
      </c>
      <c r="Y39" s="308"/>
      <c r="Z39" s="308"/>
      <c r="AA39" s="308"/>
      <c r="AB39" s="308"/>
      <c r="AC39" s="308"/>
      <c r="AD39" s="312"/>
      <c r="AE39" s="312"/>
      <c r="AF39" s="312"/>
      <c r="AG39" s="313"/>
      <c r="AH39" s="314"/>
      <c r="AI39" s="314" t="s">
        <v>151</v>
      </c>
      <c r="AJ39" s="314"/>
      <c r="AK39" s="314"/>
      <c r="AL39" s="412"/>
      <c r="AM39" s="282"/>
      <c r="AN39" s="308">
        <f t="shared" si="1"/>
      </c>
      <c r="AO39" s="308"/>
      <c r="AP39" s="308"/>
      <c r="AQ39" s="308"/>
      <c r="AR39" s="308"/>
      <c r="AS39" s="308"/>
      <c r="AT39" s="312"/>
      <c r="AU39" s="312"/>
      <c r="AV39" s="410"/>
    </row>
    <row r="40" spans="1:48" ht="16.5" customHeight="1">
      <c r="A40" s="206">
        <v>19</v>
      </c>
      <c r="B40" s="291">
        <f>'試合前データ入力'!E23</f>
        <v>0</v>
      </c>
      <c r="C40" s="292"/>
      <c r="D40" s="292"/>
      <c r="E40" s="292"/>
      <c r="F40" s="292"/>
      <c r="G40" s="292"/>
      <c r="H40" s="293"/>
      <c r="I40" s="200">
        <f>'試合前データ入力'!F23</f>
        <v>0</v>
      </c>
      <c r="J40" s="419"/>
      <c r="K40" s="420"/>
      <c r="L40" s="421"/>
      <c r="M40" s="130">
        <v>19</v>
      </c>
      <c r="N40" s="291">
        <f>'試合前データ入力'!I23</f>
        <v>0</v>
      </c>
      <c r="O40" s="292"/>
      <c r="P40" s="292"/>
      <c r="Q40" s="292"/>
      <c r="R40" s="292"/>
      <c r="S40" s="292"/>
      <c r="T40" s="293"/>
      <c r="U40" s="207">
        <f>'試合前データ入力'!J23</f>
        <v>0</v>
      </c>
      <c r="W40" s="280"/>
      <c r="X40" s="309">
        <f t="shared" si="0"/>
      </c>
      <c r="Y40" s="309"/>
      <c r="Z40" s="309"/>
      <c r="AA40" s="309"/>
      <c r="AB40" s="309"/>
      <c r="AC40" s="309"/>
      <c r="AD40" s="429"/>
      <c r="AE40" s="429"/>
      <c r="AF40" s="429"/>
      <c r="AG40" s="436"/>
      <c r="AH40" s="437"/>
      <c r="AI40" s="437"/>
      <c r="AJ40" s="642"/>
      <c r="AK40" s="642"/>
      <c r="AL40" s="643"/>
      <c r="AM40" s="214"/>
      <c r="AN40" s="309">
        <f t="shared" si="1"/>
      </c>
      <c r="AO40" s="309"/>
      <c r="AP40" s="309"/>
      <c r="AQ40" s="309"/>
      <c r="AR40" s="309"/>
      <c r="AS40" s="309"/>
      <c r="AT40" s="429"/>
      <c r="AU40" s="429"/>
      <c r="AV40" s="433"/>
    </row>
    <row r="41" spans="1:48" ht="16.5" customHeight="1">
      <c r="A41" s="206">
        <v>20</v>
      </c>
      <c r="B41" s="291">
        <f>'試合前データ入力'!E24</f>
        <v>0</v>
      </c>
      <c r="C41" s="292"/>
      <c r="D41" s="292"/>
      <c r="E41" s="292"/>
      <c r="F41" s="292"/>
      <c r="G41" s="292"/>
      <c r="H41" s="293"/>
      <c r="I41" s="200">
        <f>'試合前データ入力'!F24</f>
        <v>0</v>
      </c>
      <c r="J41" s="419"/>
      <c r="K41" s="420"/>
      <c r="L41" s="421"/>
      <c r="M41" s="130">
        <v>20</v>
      </c>
      <c r="N41" s="291">
        <f>'試合前データ入力'!I24</f>
        <v>0</v>
      </c>
      <c r="O41" s="292"/>
      <c r="P41" s="292"/>
      <c r="Q41" s="292"/>
      <c r="R41" s="292"/>
      <c r="S41" s="292"/>
      <c r="T41" s="293"/>
      <c r="U41" s="207">
        <f>'試合前データ入力'!J24</f>
        <v>0</v>
      </c>
      <c r="W41" s="280"/>
      <c r="X41" s="309">
        <f t="shared" si="0"/>
      </c>
      <c r="Y41" s="309"/>
      <c r="Z41" s="309"/>
      <c r="AA41" s="309"/>
      <c r="AB41" s="309"/>
      <c r="AC41" s="309"/>
      <c r="AD41" s="429"/>
      <c r="AE41" s="429"/>
      <c r="AF41" s="429"/>
      <c r="AG41" s="353"/>
      <c r="AH41" s="317"/>
      <c r="AI41" s="317" t="s">
        <v>151</v>
      </c>
      <c r="AJ41" s="317"/>
      <c r="AK41" s="317"/>
      <c r="AL41" s="318"/>
      <c r="AM41" s="214"/>
      <c r="AN41" s="309">
        <f t="shared" si="1"/>
      </c>
      <c r="AO41" s="309"/>
      <c r="AP41" s="309"/>
      <c r="AQ41" s="309"/>
      <c r="AR41" s="309"/>
      <c r="AS41" s="309"/>
      <c r="AT41" s="429"/>
      <c r="AU41" s="429"/>
      <c r="AV41" s="433"/>
    </row>
    <row r="42" spans="1:48" ht="16.5" customHeight="1">
      <c r="A42" s="206">
        <v>21</v>
      </c>
      <c r="B42" s="291">
        <f>'試合前データ入力'!E25</f>
        <v>0</v>
      </c>
      <c r="C42" s="292"/>
      <c r="D42" s="292"/>
      <c r="E42" s="292"/>
      <c r="F42" s="292"/>
      <c r="G42" s="292"/>
      <c r="H42" s="293"/>
      <c r="I42" s="200">
        <f>'試合前データ入力'!F25</f>
        <v>0</v>
      </c>
      <c r="J42" s="419"/>
      <c r="K42" s="420"/>
      <c r="L42" s="421"/>
      <c r="M42" s="130">
        <v>21</v>
      </c>
      <c r="N42" s="291">
        <f>'試合前データ入力'!I25</f>
        <v>0</v>
      </c>
      <c r="O42" s="292"/>
      <c r="P42" s="292"/>
      <c r="Q42" s="292"/>
      <c r="R42" s="292"/>
      <c r="S42" s="292"/>
      <c r="T42" s="293"/>
      <c r="U42" s="207">
        <f>'試合前データ入力'!J25</f>
        <v>0</v>
      </c>
      <c r="W42" s="288"/>
      <c r="X42" s="316">
        <f t="shared" si="0"/>
      </c>
      <c r="Y42" s="316"/>
      <c r="Z42" s="316"/>
      <c r="AA42" s="316"/>
      <c r="AB42" s="316"/>
      <c r="AC42" s="316"/>
      <c r="AD42" s="350"/>
      <c r="AE42" s="350"/>
      <c r="AF42" s="350"/>
      <c r="AG42" s="351"/>
      <c r="AH42" s="352"/>
      <c r="AI42" s="352"/>
      <c r="AJ42" s="644"/>
      <c r="AK42" s="644"/>
      <c r="AL42" s="645"/>
      <c r="AM42" s="283"/>
      <c r="AN42" s="316">
        <f t="shared" si="1"/>
      </c>
      <c r="AO42" s="316"/>
      <c r="AP42" s="316"/>
      <c r="AQ42" s="316"/>
      <c r="AR42" s="316"/>
      <c r="AS42" s="316"/>
      <c r="AT42" s="350"/>
      <c r="AU42" s="350"/>
      <c r="AV42" s="559"/>
    </row>
    <row r="43" spans="1:48" ht="16.5" customHeight="1">
      <c r="A43" s="208">
        <v>22</v>
      </c>
      <c r="B43" s="291">
        <f>'試合前データ入力'!E26</f>
        <v>0</v>
      </c>
      <c r="C43" s="292"/>
      <c r="D43" s="292"/>
      <c r="E43" s="292"/>
      <c r="F43" s="292"/>
      <c r="G43" s="292"/>
      <c r="H43" s="293"/>
      <c r="I43" s="201">
        <f>'試合前データ入力'!F26</f>
        <v>0</v>
      </c>
      <c r="J43" s="419"/>
      <c r="K43" s="420"/>
      <c r="L43" s="421"/>
      <c r="M43" s="131">
        <v>22</v>
      </c>
      <c r="N43" s="291">
        <f>'試合前データ入力'!I26</f>
        <v>0</v>
      </c>
      <c r="O43" s="292"/>
      <c r="P43" s="292"/>
      <c r="Q43" s="292"/>
      <c r="R43" s="292"/>
      <c r="S43" s="292"/>
      <c r="T43" s="293"/>
      <c r="U43" s="207">
        <f>'試合前データ入力'!J26</f>
        <v>0</v>
      </c>
      <c r="W43" s="284"/>
      <c r="X43" s="308">
        <f t="shared" si="0"/>
      </c>
      <c r="Y43" s="308"/>
      <c r="Z43" s="308"/>
      <c r="AA43" s="308"/>
      <c r="AB43" s="308"/>
      <c r="AC43" s="308"/>
      <c r="AD43" s="312"/>
      <c r="AE43" s="312"/>
      <c r="AF43" s="312"/>
      <c r="AG43" s="313"/>
      <c r="AH43" s="314"/>
      <c r="AI43" s="314" t="s">
        <v>151</v>
      </c>
      <c r="AJ43" s="314"/>
      <c r="AK43" s="314"/>
      <c r="AL43" s="412"/>
      <c r="AM43" s="282"/>
      <c r="AN43" s="308">
        <f t="shared" si="1"/>
      </c>
      <c r="AO43" s="308"/>
      <c r="AP43" s="308"/>
      <c r="AQ43" s="308"/>
      <c r="AR43" s="308"/>
      <c r="AS43" s="308"/>
      <c r="AT43" s="312"/>
      <c r="AU43" s="312"/>
      <c r="AV43" s="410"/>
    </row>
    <row r="44" spans="1:48" ht="16.5" customHeight="1">
      <c r="A44" s="208">
        <v>23</v>
      </c>
      <c r="B44" s="291">
        <f>'試合前データ入力'!E27</f>
        <v>0</v>
      </c>
      <c r="C44" s="292"/>
      <c r="D44" s="292"/>
      <c r="E44" s="292"/>
      <c r="F44" s="292"/>
      <c r="G44" s="292"/>
      <c r="H44" s="293"/>
      <c r="I44" s="201">
        <f>'試合前データ入力'!F27</f>
        <v>0</v>
      </c>
      <c r="J44" s="419"/>
      <c r="K44" s="420"/>
      <c r="L44" s="421"/>
      <c r="M44" s="131">
        <v>23</v>
      </c>
      <c r="N44" s="291">
        <f>'試合前データ入力'!I27</f>
        <v>0</v>
      </c>
      <c r="O44" s="292"/>
      <c r="P44" s="292"/>
      <c r="Q44" s="292"/>
      <c r="R44" s="292"/>
      <c r="S44" s="292"/>
      <c r="T44" s="293"/>
      <c r="U44" s="207">
        <f>'試合前データ入力'!J27</f>
        <v>0</v>
      </c>
      <c r="W44" s="280"/>
      <c r="X44" s="309">
        <f t="shared" si="0"/>
      </c>
      <c r="Y44" s="309"/>
      <c r="Z44" s="309"/>
      <c r="AA44" s="309"/>
      <c r="AB44" s="309"/>
      <c r="AC44" s="309"/>
      <c r="AD44" s="429"/>
      <c r="AE44" s="429"/>
      <c r="AF44" s="429"/>
      <c r="AG44" s="434"/>
      <c r="AH44" s="435"/>
      <c r="AI44" s="435"/>
      <c r="AJ44" s="642"/>
      <c r="AK44" s="642"/>
      <c r="AL44" s="643"/>
      <c r="AM44" s="214"/>
      <c r="AN44" s="309">
        <f t="shared" si="1"/>
      </c>
      <c r="AO44" s="309"/>
      <c r="AP44" s="309"/>
      <c r="AQ44" s="309"/>
      <c r="AR44" s="309"/>
      <c r="AS44" s="309"/>
      <c r="AT44" s="429"/>
      <c r="AU44" s="429"/>
      <c r="AV44" s="433"/>
    </row>
    <row r="45" spans="1:48" ht="16.5" customHeight="1">
      <c r="A45" s="208">
        <v>24</v>
      </c>
      <c r="B45" s="291">
        <f>'試合前データ入力'!E28</f>
        <v>0</v>
      </c>
      <c r="C45" s="292"/>
      <c r="D45" s="292"/>
      <c r="E45" s="292"/>
      <c r="F45" s="292"/>
      <c r="G45" s="292"/>
      <c r="H45" s="293"/>
      <c r="I45" s="201">
        <f>'試合前データ入力'!F28</f>
        <v>0</v>
      </c>
      <c r="J45" s="419"/>
      <c r="K45" s="420"/>
      <c r="L45" s="421"/>
      <c r="M45" s="131">
        <v>24</v>
      </c>
      <c r="N45" s="291">
        <f>'試合前データ入力'!I28</f>
        <v>0</v>
      </c>
      <c r="O45" s="292"/>
      <c r="P45" s="292"/>
      <c r="Q45" s="292"/>
      <c r="R45" s="292"/>
      <c r="S45" s="292"/>
      <c r="T45" s="293"/>
      <c r="U45" s="207">
        <f>'試合前データ入力'!J28</f>
        <v>0</v>
      </c>
      <c r="W45" s="280"/>
      <c r="X45" s="309">
        <f t="shared" si="0"/>
      </c>
      <c r="Y45" s="309"/>
      <c r="Z45" s="309"/>
      <c r="AA45" s="309"/>
      <c r="AB45" s="309"/>
      <c r="AC45" s="309"/>
      <c r="AD45" s="429"/>
      <c r="AE45" s="429"/>
      <c r="AF45" s="429"/>
      <c r="AG45" s="353"/>
      <c r="AH45" s="317"/>
      <c r="AI45" s="317" t="s">
        <v>151</v>
      </c>
      <c r="AJ45" s="317"/>
      <c r="AK45" s="317"/>
      <c r="AL45" s="318"/>
      <c r="AM45" s="214"/>
      <c r="AN45" s="309">
        <f t="shared" si="1"/>
      </c>
      <c r="AO45" s="309"/>
      <c r="AP45" s="309"/>
      <c r="AQ45" s="309"/>
      <c r="AR45" s="309"/>
      <c r="AS45" s="309"/>
      <c r="AT45" s="429"/>
      <c r="AU45" s="429"/>
      <c r="AV45" s="433"/>
    </row>
    <row r="46" spans="1:48" ht="16.5" customHeight="1" thickBot="1">
      <c r="A46" s="209">
        <v>25</v>
      </c>
      <c r="B46" s="297">
        <f>'試合前データ入力'!E29</f>
        <v>0</v>
      </c>
      <c r="C46" s="298"/>
      <c r="D46" s="298"/>
      <c r="E46" s="298"/>
      <c r="F46" s="298"/>
      <c r="G46" s="298"/>
      <c r="H46" s="299"/>
      <c r="I46" s="210">
        <f>'試合前データ入力'!F29</f>
        <v>0</v>
      </c>
      <c r="J46" s="444"/>
      <c r="K46" s="445"/>
      <c r="L46" s="446"/>
      <c r="M46" s="211">
        <v>25</v>
      </c>
      <c r="N46" s="297">
        <f>'試合前データ入力'!I29</f>
        <v>0</v>
      </c>
      <c r="O46" s="298"/>
      <c r="P46" s="298"/>
      <c r="Q46" s="298"/>
      <c r="R46" s="298"/>
      <c r="S46" s="298"/>
      <c r="T46" s="299"/>
      <c r="U46" s="212">
        <f>'試合前データ入力'!J29</f>
        <v>0</v>
      </c>
      <c r="W46" s="288"/>
      <c r="X46" s="316">
        <f t="shared" si="0"/>
      </c>
      <c r="Y46" s="316"/>
      <c r="Z46" s="316"/>
      <c r="AA46" s="316"/>
      <c r="AB46" s="316"/>
      <c r="AC46" s="316"/>
      <c r="AD46" s="350"/>
      <c r="AE46" s="350"/>
      <c r="AF46" s="350"/>
      <c r="AG46" s="351"/>
      <c r="AH46" s="352"/>
      <c r="AI46" s="352"/>
      <c r="AJ46" s="644"/>
      <c r="AK46" s="644"/>
      <c r="AL46" s="645"/>
      <c r="AM46" s="283"/>
      <c r="AN46" s="316">
        <f t="shared" si="1"/>
      </c>
      <c r="AO46" s="316"/>
      <c r="AP46" s="316"/>
      <c r="AQ46" s="316"/>
      <c r="AR46" s="316"/>
      <c r="AS46" s="316"/>
      <c r="AT46" s="350"/>
      <c r="AU46" s="350"/>
      <c r="AV46" s="559"/>
    </row>
    <row r="47" spans="23:48" ht="16.5" customHeight="1" thickBot="1" thickTop="1">
      <c r="W47" s="284"/>
      <c r="X47" s="308">
        <f t="shared" si="0"/>
      </c>
      <c r="Y47" s="308"/>
      <c r="Z47" s="308"/>
      <c r="AA47" s="308"/>
      <c r="AB47" s="308"/>
      <c r="AC47" s="308"/>
      <c r="AD47" s="312"/>
      <c r="AE47" s="312"/>
      <c r="AF47" s="312"/>
      <c r="AG47" s="313"/>
      <c r="AH47" s="314"/>
      <c r="AI47" s="314" t="s">
        <v>151</v>
      </c>
      <c r="AJ47" s="314"/>
      <c r="AK47" s="314"/>
      <c r="AL47" s="412"/>
      <c r="AM47" s="282"/>
      <c r="AN47" s="308">
        <f t="shared" si="1"/>
      </c>
      <c r="AO47" s="308"/>
      <c r="AP47" s="308"/>
      <c r="AQ47" s="308"/>
      <c r="AR47" s="308"/>
      <c r="AS47" s="308"/>
      <c r="AT47" s="312"/>
      <c r="AU47" s="312"/>
      <c r="AV47" s="410"/>
    </row>
    <row r="48" spans="1:48" ht="16.5" customHeight="1" thickBot="1">
      <c r="A48" s="327" t="s">
        <v>18</v>
      </c>
      <c r="B48" s="301"/>
      <c r="C48" s="277" t="s">
        <v>25</v>
      </c>
      <c r="D48" s="305" t="s">
        <v>26</v>
      </c>
      <c r="E48" s="305"/>
      <c r="F48" s="278"/>
      <c r="G48" s="278" t="s">
        <v>27</v>
      </c>
      <c r="H48" s="305" t="s">
        <v>26</v>
      </c>
      <c r="I48" s="438"/>
      <c r="J48" s="305" t="s">
        <v>119</v>
      </c>
      <c r="K48" s="305"/>
      <c r="L48" s="305"/>
      <c r="M48" s="439" t="s">
        <v>18</v>
      </c>
      <c r="N48" s="440"/>
      <c r="O48" s="278" t="s">
        <v>25</v>
      </c>
      <c r="P48" s="305" t="s">
        <v>26</v>
      </c>
      <c r="Q48" s="305"/>
      <c r="R48" s="278"/>
      <c r="S48" s="278" t="s">
        <v>27</v>
      </c>
      <c r="T48" s="305" t="s">
        <v>26</v>
      </c>
      <c r="U48" s="442"/>
      <c r="V48" s="132"/>
      <c r="W48" s="280"/>
      <c r="X48" s="309">
        <f t="shared" si="0"/>
      </c>
      <c r="Y48" s="309"/>
      <c r="Z48" s="309"/>
      <c r="AA48" s="309"/>
      <c r="AB48" s="309"/>
      <c r="AC48" s="309"/>
      <c r="AD48" s="429"/>
      <c r="AE48" s="429"/>
      <c r="AF48" s="429"/>
      <c r="AG48" s="434"/>
      <c r="AH48" s="435"/>
      <c r="AI48" s="435"/>
      <c r="AJ48" s="642"/>
      <c r="AK48" s="642"/>
      <c r="AL48" s="643"/>
      <c r="AM48" s="214"/>
      <c r="AN48" s="309">
        <f t="shared" si="1"/>
      </c>
      <c r="AO48" s="309"/>
      <c r="AP48" s="309"/>
      <c r="AQ48" s="309"/>
      <c r="AR48" s="309"/>
      <c r="AS48" s="309"/>
      <c r="AT48" s="429"/>
      <c r="AU48" s="429"/>
      <c r="AV48" s="433"/>
    </row>
    <row r="49" spans="1:48" ht="16.5" customHeight="1" thickTop="1">
      <c r="A49" s="133"/>
      <c r="B49" s="163"/>
      <c r="C49" s="164"/>
      <c r="D49" s="310">
        <f>IF(ISBLANK(C49),"",VLOOKUP(C49,$A$22:$I$46,2,0))</f>
      </c>
      <c r="E49" s="310"/>
      <c r="F49" s="165" t="s">
        <v>28</v>
      </c>
      <c r="G49" s="163"/>
      <c r="H49" s="310">
        <f aca="true" t="shared" si="2" ref="H49:H56">IF(ISBLANK(G49),"",VLOOKUP(G49,$A$22:$I$46,2,0))</f>
      </c>
      <c r="I49" s="447"/>
      <c r="J49" s="333">
        <v>1</v>
      </c>
      <c r="K49" s="448"/>
      <c r="L49" s="334"/>
      <c r="M49" s="134"/>
      <c r="N49" s="157"/>
      <c r="O49" s="163"/>
      <c r="P49" s="310">
        <f>IF(ISBLANK(O49),"",VLOOKUP(O49,$M$22:$U$46,2,0))</f>
      </c>
      <c r="Q49" s="310"/>
      <c r="R49" s="165" t="s">
        <v>28</v>
      </c>
      <c r="S49" s="163"/>
      <c r="T49" s="310">
        <f>IF(ISBLANK(S49),"",VLOOKUP(S49,$M$22:$U$46,2,0))</f>
      </c>
      <c r="U49" s="311"/>
      <c r="V49" s="132"/>
      <c r="W49" s="280"/>
      <c r="X49" s="309">
        <f t="shared" si="0"/>
      </c>
      <c r="Y49" s="309"/>
      <c r="Z49" s="309"/>
      <c r="AA49" s="309"/>
      <c r="AB49" s="309"/>
      <c r="AC49" s="309"/>
      <c r="AD49" s="429"/>
      <c r="AE49" s="429"/>
      <c r="AF49" s="429"/>
      <c r="AG49" s="353"/>
      <c r="AH49" s="317"/>
      <c r="AI49" s="317" t="s">
        <v>151</v>
      </c>
      <c r="AJ49" s="317"/>
      <c r="AK49" s="317"/>
      <c r="AL49" s="318"/>
      <c r="AM49" s="214"/>
      <c r="AN49" s="309">
        <f t="shared" si="1"/>
      </c>
      <c r="AO49" s="309"/>
      <c r="AP49" s="309"/>
      <c r="AQ49" s="309"/>
      <c r="AR49" s="309"/>
      <c r="AS49" s="309"/>
      <c r="AT49" s="429"/>
      <c r="AU49" s="429"/>
      <c r="AV49" s="433"/>
    </row>
    <row r="50" spans="1:48" ht="16.5" customHeight="1">
      <c r="A50" s="135"/>
      <c r="B50" s="144"/>
      <c r="C50" s="166"/>
      <c r="D50" s="306">
        <f aca="true" t="shared" si="3" ref="D50:D56">IF(ISBLANK(C50),"",VLOOKUP(C50,$A$22:$I$46,2,0))</f>
      </c>
      <c r="E50" s="306"/>
      <c r="F50" s="167" t="s">
        <v>28</v>
      </c>
      <c r="G50" s="144"/>
      <c r="H50" s="306">
        <f t="shared" si="2"/>
      </c>
      <c r="I50" s="441"/>
      <c r="J50" s="347">
        <v>2</v>
      </c>
      <c r="K50" s="443"/>
      <c r="L50" s="348"/>
      <c r="M50" s="136"/>
      <c r="N50" s="156"/>
      <c r="O50" s="144"/>
      <c r="P50" s="306">
        <f aca="true" t="shared" si="4" ref="P50:P56">IF(ISBLANK(O50),"",VLOOKUP(O50,$M$22:$U$46,2,0))</f>
      </c>
      <c r="Q50" s="306"/>
      <c r="R50" s="167" t="s">
        <v>28</v>
      </c>
      <c r="S50" s="144"/>
      <c r="T50" s="306">
        <f aca="true" t="shared" si="5" ref="T50:T56">IF(ISBLANK(S50),"",VLOOKUP(S50,$M$22:$U$46,2,0))</f>
      </c>
      <c r="U50" s="307"/>
      <c r="V50" s="132"/>
      <c r="W50" s="288"/>
      <c r="X50" s="316">
        <f t="shared" si="0"/>
      </c>
      <c r="Y50" s="316"/>
      <c r="Z50" s="316"/>
      <c r="AA50" s="316"/>
      <c r="AB50" s="316"/>
      <c r="AC50" s="316"/>
      <c r="AD50" s="350"/>
      <c r="AE50" s="350"/>
      <c r="AF50" s="350"/>
      <c r="AG50" s="351"/>
      <c r="AH50" s="352"/>
      <c r="AI50" s="352"/>
      <c r="AJ50" s="644"/>
      <c r="AK50" s="644"/>
      <c r="AL50" s="645"/>
      <c r="AM50" s="283"/>
      <c r="AN50" s="316">
        <f t="shared" si="1"/>
      </c>
      <c r="AO50" s="316"/>
      <c r="AP50" s="316"/>
      <c r="AQ50" s="316"/>
      <c r="AR50" s="316"/>
      <c r="AS50" s="316"/>
      <c r="AT50" s="350"/>
      <c r="AU50" s="350"/>
      <c r="AV50" s="559"/>
    </row>
    <row r="51" spans="1:48" ht="16.5" customHeight="1">
      <c r="A51" s="135"/>
      <c r="B51" s="144"/>
      <c r="C51" s="166"/>
      <c r="D51" s="306">
        <f t="shared" si="3"/>
      </c>
      <c r="E51" s="306"/>
      <c r="F51" s="167" t="s">
        <v>28</v>
      </c>
      <c r="G51" s="144"/>
      <c r="H51" s="306">
        <f t="shared" si="2"/>
      </c>
      <c r="I51" s="441"/>
      <c r="J51" s="347">
        <v>3</v>
      </c>
      <c r="K51" s="443"/>
      <c r="L51" s="348"/>
      <c r="M51" s="136"/>
      <c r="N51" s="156"/>
      <c r="O51" s="144"/>
      <c r="P51" s="306">
        <f t="shared" si="4"/>
      </c>
      <c r="Q51" s="306"/>
      <c r="R51" s="167" t="s">
        <v>28</v>
      </c>
      <c r="S51" s="144"/>
      <c r="T51" s="306">
        <f t="shared" si="5"/>
      </c>
      <c r="U51" s="307"/>
      <c r="V51" s="132"/>
      <c r="W51" s="284"/>
      <c r="X51" s="308">
        <f t="shared" si="0"/>
      </c>
      <c r="Y51" s="308"/>
      <c r="Z51" s="308"/>
      <c r="AA51" s="308"/>
      <c r="AB51" s="308"/>
      <c r="AC51" s="308"/>
      <c r="AD51" s="312"/>
      <c r="AE51" s="312"/>
      <c r="AF51" s="312"/>
      <c r="AG51" s="313"/>
      <c r="AH51" s="314"/>
      <c r="AI51" s="314" t="s">
        <v>151</v>
      </c>
      <c r="AJ51" s="314"/>
      <c r="AK51" s="314"/>
      <c r="AL51" s="412"/>
      <c r="AM51" s="282"/>
      <c r="AN51" s="308">
        <f t="shared" si="1"/>
      </c>
      <c r="AO51" s="308"/>
      <c r="AP51" s="308"/>
      <c r="AQ51" s="308"/>
      <c r="AR51" s="308"/>
      <c r="AS51" s="308"/>
      <c r="AT51" s="312"/>
      <c r="AU51" s="312"/>
      <c r="AV51" s="410"/>
    </row>
    <row r="52" spans="1:48" ht="16.5" customHeight="1">
      <c r="A52" s="135"/>
      <c r="B52" s="144"/>
      <c r="C52" s="166"/>
      <c r="D52" s="306">
        <f t="shared" si="3"/>
      </c>
      <c r="E52" s="306"/>
      <c r="F52" s="167" t="s">
        <v>28</v>
      </c>
      <c r="G52" s="144"/>
      <c r="H52" s="306">
        <f t="shared" si="2"/>
      </c>
      <c r="I52" s="441"/>
      <c r="J52" s="347">
        <v>4</v>
      </c>
      <c r="K52" s="443"/>
      <c r="L52" s="348"/>
      <c r="M52" s="136"/>
      <c r="N52" s="156"/>
      <c r="O52" s="144"/>
      <c r="P52" s="306">
        <f t="shared" si="4"/>
      </c>
      <c r="Q52" s="306"/>
      <c r="R52" s="167" t="s">
        <v>28</v>
      </c>
      <c r="S52" s="144"/>
      <c r="T52" s="306">
        <f t="shared" si="5"/>
      </c>
      <c r="U52" s="307"/>
      <c r="V52" s="132"/>
      <c r="W52" s="280"/>
      <c r="X52" s="309">
        <f t="shared" si="0"/>
      </c>
      <c r="Y52" s="309"/>
      <c r="Z52" s="309"/>
      <c r="AA52" s="309"/>
      <c r="AB52" s="309"/>
      <c r="AC52" s="309"/>
      <c r="AD52" s="429"/>
      <c r="AE52" s="429"/>
      <c r="AF52" s="429"/>
      <c r="AG52" s="434"/>
      <c r="AH52" s="435"/>
      <c r="AI52" s="435"/>
      <c r="AJ52" s="642"/>
      <c r="AK52" s="642"/>
      <c r="AL52" s="643"/>
      <c r="AM52" s="214"/>
      <c r="AN52" s="309">
        <f t="shared" si="1"/>
      </c>
      <c r="AO52" s="309"/>
      <c r="AP52" s="309"/>
      <c r="AQ52" s="309"/>
      <c r="AR52" s="309"/>
      <c r="AS52" s="309"/>
      <c r="AT52" s="429"/>
      <c r="AU52" s="429"/>
      <c r="AV52" s="433"/>
    </row>
    <row r="53" spans="1:48" ht="16.5" customHeight="1">
      <c r="A53" s="135"/>
      <c r="B53" s="144"/>
      <c r="C53" s="166"/>
      <c r="D53" s="306">
        <f t="shared" si="3"/>
      </c>
      <c r="E53" s="306"/>
      <c r="F53" s="167" t="s">
        <v>28</v>
      </c>
      <c r="G53" s="144"/>
      <c r="H53" s="306">
        <f t="shared" si="2"/>
      </c>
      <c r="I53" s="441"/>
      <c r="J53" s="347">
        <v>5</v>
      </c>
      <c r="K53" s="443"/>
      <c r="L53" s="348"/>
      <c r="M53" s="136"/>
      <c r="N53" s="156"/>
      <c r="O53" s="144"/>
      <c r="P53" s="306">
        <f t="shared" si="4"/>
      </c>
      <c r="Q53" s="306"/>
      <c r="R53" s="167" t="s">
        <v>28</v>
      </c>
      <c r="S53" s="144"/>
      <c r="T53" s="306">
        <f t="shared" si="5"/>
      </c>
      <c r="U53" s="307"/>
      <c r="V53" s="132"/>
      <c r="W53" s="280"/>
      <c r="X53" s="309">
        <f t="shared" si="0"/>
      </c>
      <c r="Y53" s="309"/>
      <c r="Z53" s="309"/>
      <c r="AA53" s="309"/>
      <c r="AB53" s="309"/>
      <c r="AC53" s="309"/>
      <c r="AD53" s="429"/>
      <c r="AE53" s="429"/>
      <c r="AF53" s="429"/>
      <c r="AG53" s="353"/>
      <c r="AH53" s="317"/>
      <c r="AI53" s="317" t="s">
        <v>151</v>
      </c>
      <c r="AJ53" s="317"/>
      <c r="AK53" s="317"/>
      <c r="AL53" s="318"/>
      <c r="AM53" s="214"/>
      <c r="AN53" s="309">
        <f t="shared" si="1"/>
      </c>
      <c r="AO53" s="309"/>
      <c r="AP53" s="309"/>
      <c r="AQ53" s="309"/>
      <c r="AR53" s="309"/>
      <c r="AS53" s="309"/>
      <c r="AT53" s="429"/>
      <c r="AU53" s="429"/>
      <c r="AV53" s="433"/>
    </row>
    <row r="54" spans="1:48" ht="16.5" customHeight="1">
      <c r="A54" s="135"/>
      <c r="B54" s="144"/>
      <c r="C54" s="166"/>
      <c r="D54" s="306">
        <f t="shared" si="3"/>
      </c>
      <c r="E54" s="306"/>
      <c r="F54" s="167" t="s">
        <v>28</v>
      </c>
      <c r="G54" s="144"/>
      <c r="H54" s="306">
        <f t="shared" si="2"/>
      </c>
      <c r="I54" s="441"/>
      <c r="J54" s="347">
        <v>6</v>
      </c>
      <c r="K54" s="443"/>
      <c r="L54" s="348"/>
      <c r="M54" s="136"/>
      <c r="N54" s="156"/>
      <c r="O54" s="144"/>
      <c r="P54" s="306">
        <f t="shared" si="4"/>
      </c>
      <c r="Q54" s="306"/>
      <c r="R54" s="167" t="s">
        <v>28</v>
      </c>
      <c r="S54" s="144"/>
      <c r="T54" s="306">
        <f t="shared" si="5"/>
      </c>
      <c r="U54" s="307"/>
      <c r="V54" s="132"/>
      <c r="W54" s="288"/>
      <c r="X54" s="316">
        <f t="shared" si="0"/>
      </c>
      <c r="Y54" s="316"/>
      <c r="Z54" s="316"/>
      <c r="AA54" s="316"/>
      <c r="AB54" s="316"/>
      <c r="AC54" s="316"/>
      <c r="AD54" s="350"/>
      <c r="AE54" s="350"/>
      <c r="AF54" s="350"/>
      <c r="AG54" s="351"/>
      <c r="AH54" s="352"/>
      <c r="AI54" s="352"/>
      <c r="AJ54" s="644"/>
      <c r="AK54" s="644"/>
      <c r="AL54" s="645"/>
      <c r="AM54" s="283"/>
      <c r="AN54" s="316">
        <f t="shared" si="1"/>
      </c>
      <c r="AO54" s="316"/>
      <c r="AP54" s="316"/>
      <c r="AQ54" s="316"/>
      <c r="AR54" s="316"/>
      <c r="AS54" s="316"/>
      <c r="AT54" s="350"/>
      <c r="AU54" s="350"/>
      <c r="AV54" s="559"/>
    </row>
    <row r="55" spans="1:48" ht="16.5" customHeight="1">
      <c r="A55" s="135"/>
      <c r="B55" s="144"/>
      <c r="C55" s="166"/>
      <c r="D55" s="306">
        <f t="shared" si="3"/>
      </c>
      <c r="E55" s="306"/>
      <c r="F55" s="167" t="s">
        <v>28</v>
      </c>
      <c r="G55" s="144"/>
      <c r="H55" s="306">
        <f t="shared" si="2"/>
      </c>
      <c r="I55" s="441"/>
      <c r="J55" s="347">
        <v>7</v>
      </c>
      <c r="K55" s="443"/>
      <c r="L55" s="348"/>
      <c r="M55" s="136"/>
      <c r="N55" s="156"/>
      <c r="O55" s="144"/>
      <c r="P55" s="306">
        <f t="shared" si="4"/>
      </c>
      <c r="Q55" s="306"/>
      <c r="R55" s="167" t="s">
        <v>28</v>
      </c>
      <c r="S55" s="144"/>
      <c r="T55" s="306">
        <f t="shared" si="5"/>
      </c>
      <c r="U55" s="307"/>
      <c r="V55" s="132"/>
      <c r="W55" s="284"/>
      <c r="X55" s="308">
        <f t="shared" si="0"/>
      </c>
      <c r="Y55" s="308"/>
      <c r="Z55" s="308"/>
      <c r="AA55" s="308"/>
      <c r="AB55" s="308"/>
      <c r="AC55" s="308"/>
      <c r="AD55" s="312"/>
      <c r="AE55" s="312"/>
      <c r="AF55" s="312"/>
      <c r="AG55" s="313"/>
      <c r="AH55" s="314"/>
      <c r="AI55" s="314" t="s">
        <v>151</v>
      </c>
      <c r="AJ55" s="314"/>
      <c r="AK55" s="314"/>
      <c r="AL55" s="412"/>
      <c r="AM55" s="282"/>
      <c r="AN55" s="308">
        <f t="shared" si="1"/>
      </c>
      <c r="AO55" s="308"/>
      <c r="AP55" s="308"/>
      <c r="AQ55" s="308"/>
      <c r="AR55" s="308"/>
      <c r="AS55" s="308"/>
      <c r="AT55" s="312"/>
      <c r="AU55" s="312"/>
      <c r="AV55" s="410"/>
    </row>
    <row r="56" spans="1:48" ht="16.5" customHeight="1" thickBot="1">
      <c r="A56" s="137"/>
      <c r="B56" s="146"/>
      <c r="C56" s="168"/>
      <c r="D56" s="324">
        <f t="shared" si="3"/>
      </c>
      <c r="E56" s="324"/>
      <c r="F56" s="169" t="s">
        <v>28</v>
      </c>
      <c r="G56" s="146"/>
      <c r="H56" s="324">
        <f t="shared" si="2"/>
      </c>
      <c r="I56" s="449"/>
      <c r="J56" s="340">
        <v>8</v>
      </c>
      <c r="K56" s="450"/>
      <c r="L56" s="341"/>
      <c r="M56" s="138"/>
      <c r="N56" s="155"/>
      <c r="O56" s="146"/>
      <c r="P56" s="324">
        <f t="shared" si="4"/>
      </c>
      <c r="Q56" s="324"/>
      <c r="R56" s="169" t="s">
        <v>28</v>
      </c>
      <c r="S56" s="146"/>
      <c r="T56" s="324">
        <f t="shared" si="5"/>
      </c>
      <c r="U56" s="513"/>
      <c r="V56" s="132"/>
      <c r="W56" s="280"/>
      <c r="X56" s="309">
        <f t="shared" si="0"/>
      </c>
      <c r="Y56" s="309"/>
      <c r="Z56" s="309"/>
      <c r="AA56" s="309"/>
      <c r="AB56" s="309"/>
      <c r="AC56" s="309"/>
      <c r="AD56" s="429"/>
      <c r="AE56" s="429"/>
      <c r="AF56" s="429"/>
      <c r="AG56" s="434"/>
      <c r="AH56" s="435"/>
      <c r="AI56" s="435"/>
      <c r="AJ56" s="642"/>
      <c r="AK56" s="642"/>
      <c r="AL56" s="643"/>
      <c r="AM56" s="214"/>
      <c r="AN56" s="309">
        <f t="shared" si="1"/>
      </c>
      <c r="AO56" s="309"/>
      <c r="AP56" s="309"/>
      <c r="AQ56" s="309"/>
      <c r="AR56" s="309"/>
      <c r="AS56" s="309"/>
      <c r="AT56" s="429"/>
      <c r="AU56" s="429"/>
      <c r="AV56" s="433"/>
    </row>
    <row r="57" spans="1:48" ht="16.5" customHeight="1" thickBot="1">
      <c r="A57" s="327" t="s">
        <v>18</v>
      </c>
      <c r="B57" s="301"/>
      <c r="C57" s="277" t="s">
        <v>29</v>
      </c>
      <c r="D57" s="305" t="s">
        <v>26</v>
      </c>
      <c r="E57" s="305"/>
      <c r="F57" s="278"/>
      <c r="G57" s="278" t="s">
        <v>27</v>
      </c>
      <c r="H57" s="305" t="s">
        <v>26</v>
      </c>
      <c r="I57" s="438"/>
      <c r="J57" s="305" t="s">
        <v>30</v>
      </c>
      <c r="K57" s="305"/>
      <c r="L57" s="305"/>
      <c r="M57" s="439" t="s">
        <v>18</v>
      </c>
      <c r="N57" s="440"/>
      <c r="O57" s="278" t="s">
        <v>29</v>
      </c>
      <c r="P57" s="305" t="s">
        <v>26</v>
      </c>
      <c r="Q57" s="305"/>
      <c r="R57" s="278"/>
      <c r="S57" s="278" t="s">
        <v>27</v>
      </c>
      <c r="T57" s="305" t="s">
        <v>26</v>
      </c>
      <c r="U57" s="442"/>
      <c r="V57" s="132"/>
      <c r="W57" s="280"/>
      <c r="X57" s="309">
        <f t="shared" si="0"/>
      </c>
      <c r="Y57" s="309"/>
      <c r="Z57" s="309"/>
      <c r="AA57" s="309"/>
      <c r="AB57" s="309"/>
      <c r="AC57" s="309"/>
      <c r="AD57" s="429"/>
      <c r="AE57" s="429"/>
      <c r="AF57" s="429"/>
      <c r="AG57" s="353"/>
      <c r="AH57" s="317"/>
      <c r="AI57" s="317" t="s">
        <v>151</v>
      </c>
      <c r="AJ57" s="317"/>
      <c r="AK57" s="317"/>
      <c r="AL57" s="318"/>
      <c r="AM57" s="214"/>
      <c r="AN57" s="309">
        <f t="shared" si="1"/>
      </c>
      <c r="AO57" s="309"/>
      <c r="AP57" s="309"/>
      <c r="AQ57" s="309"/>
      <c r="AR57" s="309"/>
      <c r="AS57" s="309"/>
      <c r="AT57" s="429"/>
      <c r="AU57" s="429"/>
      <c r="AV57" s="433"/>
    </row>
    <row r="58" spans="1:48" ht="16.5" customHeight="1" thickTop="1">
      <c r="A58" s="133"/>
      <c r="B58" s="163"/>
      <c r="C58" s="164"/>
      <c r="D58" s="310">
        <f>IF(ISBLANK(C58),"",VLOOKUP(C58,$A$22:$I$46,2,0))</f>
      </c>
      <c r="E58" s="310"/>
      <c r="F58" s="165" t="s">
        <v>28</v>
      </c>
      <c r="G58" s="163"/>
      <c r="H58" s="310">
        <f>IF(ISBLANK(G58),"",VLOOKUP(G58,$A$22:$I$46,2,0))</f>
      </c>
      <c r="I58" s="447"/>
      <c r="J58" s="333">
        <v>1</v>
      </c>
      <c r="K58" s="448"/>
      <c r="L58" s="334"/>
      <c r="M58" s="139"/>
      <c r="N58" s="157"/>
      <c r="O58" s="163"/>
      <c r="P58" s="310">
        <f aca="true" t="shared" si="6" ref="P58:P68">IF(ISBLANK(O58),"",VLOOKUP(O58,$M$22:$U$46,2,0))</f>
      </c>
      <c r="Q58" s="310"/>
      <c r="R58" s="165" t="s">
        <v>28</v>
      </c>
      <c r="S58" s="163"/>
      <c r="T58" s="310">
        <f>IF(ISBLANK(S58),"",VLOOKUP(S58,$M$22:$U$46,2,0))</f>
      </c>
      <c r="U58" s="311"/>
      <c r="V58" s="132"/>
      <c r="W58" s="288"/>
      <c r="X58" s="316">
        <f t="shared" si="0"/>
      </c>
      <c r="Y58" s="316"/>
      <c r="Z58" s="316"/>
      <c r="AA58" s="316"/>
      <c r="AB58" s="316"/>
      <c r="AC58" s="316"/>
      <c r="AD58" s="350"/>
      <c r="AE58" s="350"/>
      <c r="AF58" s="350"/>
      <c r="AG58" s="351"/>
      <c r="AH58" s="352"/>
      <c r="AI58" s="352"/>
      <c r="AJ58" s="644"/>
      <c r="AK58" s="644"/>
      <c r="AL58" s="645"/>
      <c r="AM58" s="283"/>
      <c r="AN58" s="316">
        <f t="shared" si="1"/>
      </c>
      <c r="AO58" s="316"/>
      <c r="AP58" s="316"/>
      <c r="AQ58" s="316"/>
      <c r="AR58" s="316"/>
      <c r="AS58" s="316"/>
      <c r="AT58" s="350"/>
      <c r="AU58" s="350"/>
      <c r="AV58" s="559"/>
    </row>
    <row r="59" spans="1:48" ht="16.5" customHeight="1">
      <c r="A59" s="135"/>
      <c r="B59" s="144"/>
      <c r="C59" s="166"/>
      <c r="D59" s="306">
        <f>IF(ISBLANK(C59),"",VLOOKUP(C59,$A$22:$I$46,2,0))</f>
      </c>
      <c r="E59" s="306"/>
      <c r="F59" s="167" t="s">
        <v>28</v>
      </c>
      <c r="G59" s="144"/>
      <c r="H59" s="306">
        <f>IF(ISBLANK(G59),"",VLOOKUP(G59,$A$22:$I$46,2,0))</f>
      </c>
      <c r="I59" s="441"/>
      <c r="J59" s="347">
        <v>2</v>
      </c>
      <c r="K59" s="443"/>
      <c r="L59" s="348"/>
      <c r="M59" s="140"/>
      <c r="N59" s="156"/>
      <c r="O59" s="144"/>
      <c r="P59" s="306">
        <f t="shared" si="6"/>
      </c>
      <c r="Q59" s="306"/>
      <c r="R59" s="167" t="s">
        <v>28</v>
      </c>
      <c r="S59" s="144"/>
      <c r="T59" s="306">
        <f>IF(ISBLANK(S59),"",VLOOKUP(S59,$M$22:$U$46,2,0))</f>
      </c>
      <c r="U59" s="307"/>
      <c r="V59" s="132"/>
      <c r="W59" s="284"/>
      <c r="X59" s="308">
        <f t="shared" si="0"/>
      </c>
      <c r="Y59" s="308"/>
      <c r="Z59" s="308"/>
      <c r="AA59" s="308"/>
      <c r="AB59" s="308"/>
      <c r="AC59" s="308"/>
      <c r="AD59" s="312"/>
      <c r="AE59" s="312"/>
      <c r="AF59" s="312"/>
      <c r="AG59" s="313"/>
      <c r="AH59" s="314"/>
      <c r="AI59" s="314" t="s">
        <v>151</v>
      </c>
      <c r="AJ59" s="314"/>
      <c r="AK59" s="314"/>
      <c r="AL59" s="412"/>
      <c r="AM59" s="282"/>
      <c r="AN59" s="308">
        <f t="shared" si="1"/>
      </c>
      <c r="AO59" s="308"/>
      <c r="AP59" s="308"/>
      <c r="AQ59" s="308"/>
      <c r="AR59" s="308"/>
      <c r="AS59" s="308"/>
      <c r="AT59" s="312"/>
      <c r="AU59" s="312"/>
      <c r="AV59" s="410"/>
    </row>
    <row r="60" spans="1:48" ht="16.5" customHeight="1">
      <c r="A60" s="135"/>
      <c r="B60" s="144"/>
      <c r="C60" s="166"/>
      <c r="D60" s="306">
        <f>IF(ISBLANK(C60),"",VLOOKUP(C60,$A$22:$I$46,2,0))</f>
      </c>
      <c r="E60" s="306"/>
      <c r="F60" s="167" t="s">
        <v>31</v>
      </c>
      <c r="G60" s="144"/>
      <c r="H60" s="306">
        <f>IF(ISBLANK(G60),"",VLOOKUP(G60,$A$22:$I$46,2,0))</f>
      </c>
      <c r="I60" s="441"/>
      <c r="J60" s="347">
        <v>3</v>
      </c>
      <c r="K60" s="443"/>
      <c r="L60" s="348"/>
      <c r="M60" s="140"/>
      <c r="N60" s="156"/>
      <c r="O60" s="144"/>
      <c r="P60" s="306">
        <f t="shared" si="6"/>
      </c>
      <c r="Q60" s="306"/>
      <c r="R60" s="167" t="s">
        <v>31</v>
      </c>
      <c r="S60" s="144"/>
      <c r="T60" s="306">
        <f>IF(ISBLANK(S60),"",VLOOKUP(S60,$M$22:$U$46,2,0))</f>
      </c>
      <c r="U60" s="307"/>
      <c r="V60" s="132"/>
      <c r="W60" s="280"/>
      <c r="X60" s="309">
        <f t="shared" si="0"/>
      </c>
      <c r="Y60" s="309"/>
      <c r="Z60" s="309"/>
      <c r="AA60" s="309"/>
      <c r="AB60" s="309"/>
      <c r="AC60" s="309"/>
      <c r="AD60" s="429"/>
      <c r="AE60" s="429"/>
      <c r="AF60" s="429"/>
      <c r="AG60" s="434"/>
      <c r="AH60" s="435"/>
      <c r="AI60" s="435"/>
      <c r="AJ60" s="642"/>
      <c r="AK60" s="642"/>
      <c r="AL60" s="643"/>
      <c r="AM60" s="214"/>
      <c r="AN60" s="309">
        <f t="shared" si="1"/>
      </c>
      <c r="AO60" s="309"/>
      <c r="AP60" s="309"/>
      <c r="AQ60" s="309"/>
      <c r="AR60" s="309"/>
      <c r="AS60" s="309"/>
      <c r="AT60" s="429"/>
      <c r="AU60" s="429"/>
      <c r="AV60" s="433"/>
    </row>
    <row r="61" spans="1:48" ht="16.5" customHeight="1" thickBot="1">
      <c r="A61" s="135"/>
      <c r="B61" s="144"/>
      <c r="C61" s="166"/>
      <c r="D61" s="306">
        <f>IF(ISBLANK(C61),"",VLOOKUP(C61,$A$22:$I$46,2,0))</f>
      </c>
      <c r="E61" s="306"/>
      <c r="F61" s="167" t="s">
        <v>31</v>
      </c>
      <c r="G61" s="144"/>
      <c r="H61" s="306">
        <f>IF(ISBLANK(G61),"",VLOOKUP(G61,$A$22:$I$46,2,0))</f>
      </c>
      <c r="I61" s="441"/>
      <c r="J61" s="347">
        <v>4</v>
      </c>
      <c r="K61" s="443"/>
      <c r="L61" s="348"/>
      <c r="M61" s="140"/>
      <c r="N61" s="156"/>
      <c r="O61" s="144"/>
      <c r="P61" s="306">
        <f t="shared" si="6"/>
      </c>
      <c r="Q61" s="306"/>
      <c r="R61" s="167" t="s">
        <v>31</v>
      </c>
      <c r="S61" s="144"/>
      <c r="T61" s="306">
        <f>IF(ISBLANK(S61),"",VLOOKUP(S61,$M$22:$U$46,2,0))</f>
      </c>
      <c r="U61" s="307"/>
      <c r="V61" s="132"/>
      <c r="W61" s="217"/>
      <c r="X61" s="315">
        <f t="shared" si="0"/>
      </c>
      <c r="Y61" s="315"/>
      <c r="Z61" s="315"/>
      <c r="AA61" s="315"/>
      <c r="AB61" s="315"/>
      <c r="AC61" s="315"/>
      <c r="AD61" s="560"/>
      <c r="AE61" s="560"/>
      <c r="AF61" s="560"/>
      <c r="AG61" s="561"/>
      <c r="AH61" s="562"/>
      <c r="AI61" s="562" t="s">
        <v>151</v>
      </c>
      <c r="AJ61" s="562"/>
      <c r="AK61" s="562"/>
      <c r="AL61" s="563"/>
      <c r="AM61" s="281"/>
      <c r="AN61" s="315">
        <f t="shared" si="1"/>
      </c>
      <c r="AO61" s="315"/>
      <c r="AP61" s="315"/>
      <c r="AQ61" s="315"/>
      <c r="AR61" s="315"/>
      <c r="AS61" s="315"/>
      <c r="AT61" s="560"/>
      <c r="AU61" s="560"/>
      <c r="AV61" s="564"/>
    </row>
    <row r="62" spans="1:48" ht="16.5" customHeight="1" thickBot="1" thickTop="1">
      <c r="A62" s="135"/>
      <c r="B62" s="144"/>
      <c r="C62" s="166"/>
      <c r="D62" s="306">
        <f>IF(ISBLANK(C62),"",VLOOKUP(C62,$A$22:$I$46,2,0))</f>
      </c>
      <c r="E62" s="306"/>
      <c r="F62" s="167" t="s">
        <v>32</v>
      </c>
      <c r="G62" s="144"/>
      <c r="H62" s="306">
        <f>IF(ISBLANK(G62),"",VLOOKUP(G62,$A$22:$I$46,2,0))</f>
      </c>
      <c r="I62" s="441"/>
      <c r="J62" s="347">
        <v>5</v>
      </c>
      <c r="K62" s="443"/>
      <c r="L62" s="348"/>
      <c r="M62" s="140"/>
      <c r="N62" s="156"/>
      <c r="O62" s="144"/>
      <c r="P62" s="324">
        <f t="shared" si="6"/>
      </c>
      <c r="Q62" s="324"/>
      <c r="R62" s="167" t="s">
        <v>32</v>
      </c>
      <c r="S62" s="144"/>
      <c r="T62" s="306">
        <f>IF(ISBLANK(S62),"",VLOOKUP(S62,$M$22:$U$46,2,0))</f>
      </c>
      <c r="U62" s="307"/>
      <c r="V62" s="132"/>
      <c r="W62" s="213"/>
      <c r="X62" s="216"/>
      <c r="Y62" s="216"/>
      <c r="Z62" s="216"/>
      <c r="AA62" s="216"/>
      <c r="AB62" s="216"/>
      <c r="AC62" s="216"/>
      <c r="AD62" s="215"/>
      <c r="AE62" s="215"/>
      <c r="AF62" s="215"/>
      <c r="AG62" s="215"/>
      <c r="AH62" s="215"/>
      <c r="AI62" s="215"/>
      <c r="AJ62" s="215"/>
      <c r="AK62" s="215"/>
      <c r="AL62" s="215"/>
      <c r="AM62" s="214"/>
      <c r="AN62" s="216"/>
      <c r="AO62" s="216"/>
      <c r="AP62" s="216"/>
      <c r="AQ62" s="216"/>
      <c r="AR62" s="216"/>
      <c r="AS62" s="216"/>
      <c r="AT62" s="215"/>
      <c r="AU62" s="215"/>
      <c r="AV62" s="215"/>
    </row>
    <row r="63" spans="1:48" ht="16.5" customHeight="1" thickBot="1">
      <c r="A63" s="327" t="s">
        <v>18</v>
      </c>
      <c r="B63" s="301"/>
      <c r="C63" s="277" t="s">
        <v>29</v>
      </c>
      <c r="D63" s="305" t="s">
        <v>26</v>
      </c>
      <c r="E63" s="305"/>
      <c r="F63" s="278"/>
      <c r="G63" s="278" t="s">
        <v>27</v>
      </c>
      <c r="H63" s="305" t="s">
        <v>26</v>
      </c>
      <c r="I63" s="438"/>
      <c r="J63" s="305" t="s">
        <v>33</v>
      </c>
      <c r="K63" s="305"/>
      <c r="L63" s="305"/>
      <c r="M63" s="439" t="s">
        <v>18</v>
      </c>
      <c r="N63" s="440"/>
      <c r="O63" s="278" t="s">
        <v>29</v>
      </c>
      <c r="P63" s="305" t="s">
        <v>26</v>
      </c>
      <c r="Q63" s="305"/>
      <c r="R63" s="278"/>
      <c r="S63" s="278" t="s">
        <v>27</v>
      </c>
      <c r="T63" s="305" t="s">
        <v>26</v>
      </c>
      <c r="U63" s="442"/>
      <c r="V63" s="132"/>
      <c r="W63" s="141"/>
      <c r="X63" s="142"/>
      <c r="Y63" s="129"/>
      <c r="Z63" s="143"/>
      <c r="AA63" s="143"/>
      <c r="AB63" s="143"/>
      <c r="AC63" s="143"/>
      <c r="AD63" s="141"/>
      <c r="AE63" s="141"/>
      <c r="AF63" s="141"/>
      <c r="AG63" s="141"/>
      <c r="AH63" s="141"/>
      <c r="AI63" s="141"/>
      <c r="AJ63" s="141"/>
      <c r="AK63" s="141"/>
      <c r="AL63" s="141"/>
      <c r="AM63" s="141"/>
      <c r="AN63" s="141"/>
      <c r="AO63" s="141"/>
      <c r="AP63" s="141"/>
      <c r="AQ63" s="141"/>
      <c r="AR63" s="141"/>
      <c r="AS63" s="141"/>
      <c r="AT63" s="142"/>
      <c r="AU63" s="129"/>
      <c r="AV63" s="142"/>
    </row>
    <row r="64" spans="1:48" ht="16.5" customHeight="1" thickBot="1" thickTop="1">
      <c r="A64" s="133"/>
      <c r="B64" s="163"/>
      <c r="C64" s="164"/>
      <c r="D64" s="310">
        <f>IF(ISBLANK(C64),"",VLOOKUP(C64,$A$22:$I$46,2,0))</f>
      </c>
      <c r="E64" s="310"/>
      <c r="F64" s="165" t="s">
        <v>28</v>
      </c>
      <c r="G64" s="163"/>
      <c r="H64" s="310">
        <f>IF(ISBLANK(G64),"",VLOOKUP(G64,$A$22:$I$46,2,0))</f>
      </c>
      <c r="I64" s="447"/>
      <c r="J64" s="333">
        <v>1</v>
      </c>
      <c r="K64" s="448"/>
      <c r="L64" s="334"/>
      <c r="M64" s="139"/>
      <c r="N64" s="157"/>
      <c r="O64" s="163"/>
      <c r="P64" s="310">
        <f t="shared" si="6"/>
      </c>
      <c r="Q64" s="310"/>
      <c r="R64" s="165" t="s">
        <v>28</v>
      </c>
      <c r="S64" s="163"/>
      <c r="T64" s="310">
        <f>IF(ISBLANK(S64),"",VLOOKUP(S64,$M$22:$U$46,2,0))</f>
      </c>
      <c r="U64" s="311"/>
      <c r="V64" s="132"/>
      <c r="W64" s="304">
        <f>'試合前データ入力'!E4</f>
        <v>0</v>
      </c>
      <c r="X64" s="304"/>
      <c r="Y64" s="304"/>
      <c r="Z64" s="158" t="s">
        <v>35</v>
      </c>
      <c r="AA64" s="159"/>
      <c r="AB64" s="159"/>
      <c r="AC64" s="159"/>
      <c r="AD64" s="159"/>
      <c r="AE64" s="159"/>
      <c r="AF64" s="159"/>
      <c r="AG64" s="159"/>
      <c r="AH64" s="159"/>
      <c r="AI64" s="159"/>
      <c r="AJ64" s="159"/>
      <c r="AK64" s="304">
        <f>'試合前データ入力'!I4</f>
        <v>0</v>
      </c>
      <c r="AL64" s="304"/>
      <c r="AM64" s="304"/>
      <c r="AN64" s="158" t="s">
        <v>35</v>
      </c>
      <c r="AO64" s="159"/>
      <c r="AP64" s="159"/>
      <c r="AQ64" s="159"/>
      <c r="AR64" s="159"/>
      <c r="AS64" s="159"/>
      <c r="AT64" s="159"/>
      <c r="AU64" s="159"/>
      <c r="AV64" s="159"/>
    </row>
    <row r="65" spans="1:48" ht="16.5" customHeight="1" thickBot="1">
      <c r="A65" s="135"/>
      <c r="B65" s="144"/>
      <c r="C65" s="166"/>
      <c r="D65" s="306">
        <f>IF(ISBLANK(C65),"",VLOOKUP(C65,$A$22:$I$46,2,0))</f>
      </c>
      <c r="E65" s="306"/>
      <c r="F65" s="167" t="s">
        <v>28</v>
      </c>
      <c r="G65" s="144"/>
      <c r="H65" s="306">
        <f>IF(ISBLANK(G65),"",VLOOKUP(G65,$A$22:$I$46,2,0))</f>
      </c>
      <c r="I65" s="441"/>
      <c r="J65" s="347">
        <v>2</v>
      </c>
      <c r="K65" s="443"/>
      <c r="L65" s="348"/>
      <c r="M65" s="140"/>
      <c r="N65" s="156"/>
      <c r="O65" s="144"/>
      <c r="P65" s="306">
        <f t="shared" si="6"/>
      </c>
      <c r="Q65" s="306"/>
      <c r="R65" s="167" t="s">
        <v>28</v>
      </c>
      <c r="S65" s="144"/>
      <c r="T65" s="306">
        <f>IF(ISBLANK(S65),"",VLOOKUP(S65,$M$22:$U$46,2,0))</f>
      </c>
      <c r="U65" s="307"/>
      <c r="V65" s="132"/>
      <c r="W65" s="327" t="s">
        <v>36</v>
      </c>
      <c r="X65" s="302"/>
      <c r="Y65" s="303" t="s">
        <v>18</v>
      </c>
      <c r="Z65" s="302"/>
      <c r="AA65" s="279" t="s">
        <v>25</v>
      </c>
      <c r="AB65" s="301" t="s">
        <v>26</v>
      </c>
      <c r="AC65" s="302"/>
      <c r="AD65" s="303" t="s">
        <v>37</v>
      </c>
      <c r="AE65" s="301"/>
      <c r="AF65" s="301"/>
      <c r="AG65" s="301"/>
      <c r="AH65" s="329"/>
      <c r="AI65" s="328"/>
      <c r="AJ65" s="329"/>
      <c r="AK65" s="328" t="s">
        <v>36</v>
      </c>
      <c r="AL65" s="302"/>
      <c r="AM65" s="303" t="s">
        <v>18</v>
      </c>
      <c r="AN65" s="302"/>
      <c r="AO65" s="279" t="s">
        <v>25</v>
      </c>
      <c r="AP65" s="301" t="s">
        <v>26</v>
      </c>
      <c r="AQ65" s="302"/>
      <c r="AR65" s="303" t="s">
        <v>37</v>
      </c>
      <c r="AS65" s="301"/>
      <c r="AT65" s="301"/>
      <c r="AU65" s="301"/>
      <c r="AV65" s="451"/>
    </row>
    <row r="66" spans="1:48" ht="16.5" customHeight="1" thickTop="1">
      <c r="A66" s="135"/>
      <c r="B66" s="144"/>
      <c r="C66" s="166"/>
      <c r="D66" s="306">
        <f>IF(ISBLANK(C66),"",VLOOKUP(C66,$A$22:$I$46,2,0))</f>
      </c>
      <c r="E66" s="306"/>
      <c r="F66" s="167" t="s">
        <v>34</v>
      </c>
      <c r="G66" s="144"/>
      <c r="H66" s="306">
        <f>IF(ISBLANK(G66),"",VLOOKUP(G66,$A$22:$I$46,2,0))</f>
      </c>
      <c r="I66" s="441"/>
      <c r="J66" s="347">
        <v>3</v>
      </c>
      <c r="K66" s="443"/>
      <c r="L66" s="348"/>
      <c r="M66" s="140"/>
      <c r="N66" s="156"/>
      <c r="O66" s="144"/>
      <c r="P66" s="306">
        <f t="shared" si="6"/>
      </c>
      <c r="Q66" s="306"/>
      <c r="R66" s="167" t="s">
        <v>34</v>
      </c>
      <c r="S66" s="144"/>
      <c r="T66" s="306">
        <f>IF(ISBLANK(S66),"",VLOOKUP(S66,$M$22:$U$46,2,0))</f>
      </c>
      <c r="U66" s="307"/>
      <c r="V66" s="132"/>
      <c r="W66" s="452"/>
      <c r="X66" s="336"/>
      <c r="Y66" s="160"/>
      <c r="Z66" s="170"/>
      <c r="AA66" s="171"/>
      <c r="AB66" s="310">
        <f>IF(ISBLANK(AA66),"",VLOOKUP(AA66,$A$22:$I$46,2,0))</f>
      </c>
      <c r="AC66" s="326"/>
      <c r="AD66" s="453"/>
      <c r="AE66" s="454"/>
      <c r="AF66" s="454"/>
      <c r="AG66" s="454"/>
      <c r="AH66" s="455"/>
      <c r="AI66" s="333">
        <v>1</v>
      </c>
      <c r="AJ66" s="334"/>
      <c r="AK66" s="335"/>
      <c r="AL66" s="336"/>
      <c r="AM66" s="160"/>
      <c r="AN66" s="170"/>
      <c r="AO66" s="171"/>
      <c r="AP66" s="310">
        <f>IF(ISBLANK(AO66),"",VLOOKUP(AO66,$M$22:$U$46,2,0))</f>
      </c>
      <c r="AQ66" s="326"/>
      <c r="AR66" s="453"/>
      <c r="AS66" s="454"/>
      <c r="AT66" s="454"/>
      <c r="AU66" s="454"/>
      <c r="AV66" s="456"/>
    </row>
    <row r="67" spans="1:48" ht="16.5" customHeight="1">
      <c r="A67" s="135"/>
      <c r="B67" s="144"/>
      <c r="C67" s="166"/>
      <c r="D67" s="306">
        <f>IF(ISBLANK(C67),"",VLOOKUP(C67,$A$22:$I$46,2,0))</f>
      </c>
      <c r="E67" s="306"/>
      <c r="F67" s="167" t="s">
        <v>34</v>
      </c>
      <c r="G67" s="144"/>
      <c r="H67" s="306">
        <f>IF(ISBLANK(G67),"",VLOOKUP(G67,$A$22:$I$46,2,0))</f>
      </c>
      <c r="I67" s="441"/>
      <c r="J67" s="347">
        <v>4</v>
      </c>
      <c r="K67" s="443"/>
      <c r="L67" s="348"/>
      <c r="M67" s="140"/>
      <c r="N67" s="156"/>
      <c r="O67" s="144"/>
      <c r="P67" s="306">
        <f t="shared" si="6"/>
      </c>
      <c r="Q67" s="306"/>
      <c r="R67" s="167" t="s">
        <v>34</v>
      </c>
      <c r="S67" s="144"/>
      <c r="T67" s="306">
        <f>IF(ISBLANK(S67),"",VLOOKUP(S67,$M$22:$U$46,2,0))</f>
      </c>
      <c r="U67" s="307"/>
      <c r="W67" s="343"/>
      <c r="X67" s="344"/>
      <c r="Y67" s="161"/>
      <c r="Z67" s="156"/>
      <c r="AA67" s="166"/>
      <c r="AB67" s="306">
        <f>IF(ISBLANK(AA67),"",VLOOKUP(AA67,$A$22:$I$46,2,0))</f>
      </c>
      <c r="AC67" s="345"/>
      <c r="AD67" s="330"/>
      <c r="AE67" s="331"/>
      <c r="AF67" s="331"/>
      <c r="AG67" s="331"/>
      <c r="AH67" s="346"/>
      <c r="AI67" s="347">
        <v>2</v>
      </c>
      <c r="AJ67" s="348"/>
      <c r="AK67" s="349"/>
      <c r="AL67" s="344"/>
      <c r="AM67" s="161"/>
      <c r="AN67" s="156"/>
      <c r="AO67" s="144"/>
      <c r="AP67" s="306">
        <f>IF(ISBLANK(AO67),"",VLOOKUP(AO67,$M$22:$U$46,2,0))</f>
      </c>
      <c r="AQ67" s="345"/>
      <c r="AR67" s="330"/>
      <c r="AS67" s="331"/>
      <c r="AT67" s="331"/>
      <c r="AU67" s="331"/>
      <c r="AV67" s="332"/>
    </row>
    <row r="68" spans="1:48" ht="16.5" customHeight="1" thickBot="1">
      <c r="A68" s="137"/>
      <c r="B68" s="146"/>
      <c r="C68" s="168"/>
      <c r="D68" s="324">
        <f>IF(ISBLANK(C68),"",VLOOKUP(C68,$A$22:$I$46,2,0))</f>
      </c>
      <c r="E68" s="324"/>
      <c r="F68" s="169" t="s">
        <v>31</v>
      </c>
      <c r="G68" s="146"/>
      <c r="H68" s="324">
        <f>IF(ISBLANK(G68),"",VLOOKUP(G68,$A$22:$I$46,2,0))</f>
      </c>
      <c r="I68" s="449"/>
      <c r="J68" s="340">
        <v>5</v>
      </c>
      <c r="K68" s="450"/>
      <c r="L68" s="341"/>
      <c r="M68" s="145"/>
      <c r="N68" s="155"/>
      <c r="O68" s="146"/>
      <c r="P68" s="324">
        <f t="shared" si="6"/>
      </c>
      <c r="Q68" s="324"/>
      <c r="R68" s="169" t="s">
        <v>31</v>
      </c>
      <c r="S68" s="146"/>
      <c r="T68" s="324">
        <f>IF(ISBLANK(S68),"",VLOOKUP(S68,$M$22:$U$46,2,0))</f>
      </c>
      <c r="U68" s="513"/>
      <c r="W68" s="337"/>
      <c r="X68" s="338"/>
      <c r="Y68" s="162"/>
      <c r="Z68" s="155"/>
      <c r="AA68" s="168"/>
      <c r="AB68" s="324">
        <f>IF(ISBLANK(AA68),"",VLOOKUP(AA68,$A$22:$I$46,2,0))</f>
      </c>
      <c r="AC68" s="325"/>
      <c r="AD68" s="321"/>
      <c r="AE68" s="322"/>
      <c r="AF68" s="322"/>
      <c r="AG68" s="322"/>
      <c r="AH68" s="339"/>
      <c r="AI68" s="340">
        <v>3</v>
      </c>
      <c r="AJ68" s="341"/>
      <c r="AK68" s="342"/>
      <c r="AL68" s="338"/>
      <c r="AM68" s="162"/>
      <c r="AN68" s="155"/>
      <c r="AO68" s="146"/>
      <c r="AP68" s="324">
        <f>IF(ISBLANK(AO68),"",VLOOKUP(AO68,$M$22:$U$46,2,0))</f>
      </c>
      <c r="AQ68" s="325"/>
      <c r="AR68" s="321"/>
      <c r="AS68" s="322"/>
      <c r="AT68" s="322"/>
      <c r="AU68" s="322"/>
      <c r="AV68" s="323"/>
    </row>
    <row r="69" spans="23:48" ht="16.5" customHeight="1" thickBot="1">
      <c r="W69" s="147"/>
      <c r="X69" s="147"/>
      <c r="Y69" s="148"/>
      <c r="Z69" s="149"/>
      <c r="AA69" s="150"/>
      <c r="AB69" s="151"/>
      <c r="AC69" s="151"/>
      <c r="AD69" s="152"/>
      <c r="AE69" s="152"/>
      <c r="AF69" s="152"/>
      <c r="AG69" s="152"/>
      <c r="AH69" s="152"/>
      <c r="AI69" s="153"/>
      <c r="AJ69" s="153"/>
      <c r="AK69" s="147"/>
      <c r="AL69" s="147"/>
      <c r="AM69" s="148"/>
      <c r="AN69" s="149"/>
      <c r="AO69" s="150"/>
      <c r="AP69" s="151"/>
      <c r="AQ69" s="151"/>
      <c r="AR69" s="152"/>
      <c r="AS69" s="152"/>
      <c r="AT69" s="152"/>
      <c r="AU69" s="152"/>
      <c r="AV69" s="152"/>
    </row>
    <row r="70" spans="2:48" ht="16.5" customHeight="1">
      <c r="B70" s="457" t="s">
        <v>113</v>
      </c>
      <c r="C70" s="458"/>
      <c r="D70" s="458"/>
      <c r="E70" s="458"/>
      <c r="F70" s="459" t="s">
        <v>114</v>
      </c>
      <c r="G70" s="458"/>
      <c r="H70" s="458"/>
      <c r="I70" s="460"/>
      <c r="J70" s="461" t="s">
        <v>115</v>
      </c>
      <c r="K70" s="462"/>
      <c r="L70" s="463"/>
      <c r="M70" s="459" t="s">
        <v>113</v>
      </c>
      <c r="N70" s="458"/>
      <c r="O70" s="458"/>
      <c r="P70" s="458"/>
      <c r="Q70" s="459" t="s">
        <v>116</v>
      </c>
      <c r="R70" s="458"/>
      <c r="S70" s="458"/>
      <c r="T70" s="464"/>
      <c r="W70" s="520" t="s">
        <v>99</v>
      </c>
      <c r="X70" s="521"/>
      <c r="Y70" s="521"/>
      <c r="Z70" s="521"/>
      <c r="AA70" s="522"/>
      <c r="AB70" s="514">
        <f>'試合前データ入力'!M19</f>
        <v>0</v>
      </c>
      <c r="AC70" s="514"/>
      <c r="AD70" s="514"/>
      <c r="AE70" s="514"/>
      <c r="AF70" s="514"/>
      <c r="AG70" s="514"/>
      <c r="AH70" s="514"/>
      <c r="AI70" s="515"/>
      <c r="AJ70" s="532" t="s">
        <v>38</v>
      </c>
      <c r="AK70" s="521"/>
      <c r="AL70" s="521"/>
      <c r="AM70" s="521"/>
      <c r="AN70" s="522"/>
      <c r="AO70" s="514">
        <f>'試合前データ入力'!M20</f>
        <v>0</v>
      </c>
      <c r="AP70" s="514"/>
      <c r="AQ70" s="514"/>
      <c r="AR70" s="514"/>
      <c r="AS70" s="514"/>
      <c r="AT70" s="514"/>
      <c r="AU70" s="514"/>
      <c r="AV70" s="530"/>
    </row>
    <row r="71" spans="2:48" ht="16.5" customHeight="1">
      <c r="B71" s="504"/>
      <c r="C71" s="466"/>
      <c r="D71" s="466"/>
      <c r="E71" s="466"/>
      <c r="F71" s="465"/>
      <c r="G71" s="466"/>
      <c r="H71" s="466"/>
      <c r="I71" s="467"/>
      <c r="J71" s="468" t="s">
        <v>111</v>
      </c>
      <c r="K71" s="469"/>
      <c r="L71" s="470"/>
      <c r="M71" s="465"/>
      <c r="N71" s="466"/>
      <c r="O71" s="466"/>
      <c r="P71" s="466"/>
      <c r="Q71" s="465"/>
      <c r="R71" s="466"/>
      <c r="S71" s="466"/>
      <c r="T71" s="471"/>
      <c r="W71" s="523"/>
      <c r="X71" s="524"/>
      <c r="Y71" s="524"/>
      <c r="Z71" s="524"/>
      <c r="AA71" s="525"/>
      <c r="AB71" s="516"/>
      <c r="AC71" s="516"/>
      <c r="AD71" s="516"/>
      <c r="AE71" s="516"/>
      <c r="AF71" s="516"/>
      <c r="AG71" s="516"/>
      <c r="AH71" s="516"/>
      <c r="AI71" s="517"/>
      <c r="AJ71" s="533"/>
      <c r="AK71" s="524"/>
      <c r="AL71" s="524"/>
      <c r="AM71" s="524"/>
      <c r="AN71" s="525"/>
      <c r="AO71" s="516"/>
      <c r="AP71" s="516"/>
      <c r="AQ71" s="516"/>
      <c r="AR71" s="516"/>
      <c r="AS71" s="516"/>
      <c r="AT71" s="516"/>
      <c r="AU71" s="516"/>
      <c r="AV71" s="531"/>
    </row>
    <row r="72" spans="2:48" ht="16.5" customHeight="1" thickBot="1">
      <c r="B72" s="472"/>
      <c r="C72" s="473"/>
      <c r="D72" s="473"/>
      <c r="E72" s="473"/>
      <c r="F72" s="474"/>
      <c r="G72" s="473"/>
      <c r="H72" s="473"/>
      <c r="I72" s="475"/>
      <c r="J72" s="476" t="s">
        <v>112</v>
      </c>
      <c r="K72" s="477"/>
      <c r="L72" s="478"/>
      <c r="M72" s="474"/>
      <c r="N72" s="473"/>
      <c r="O72" s="473"/>
      <c r="P72" s="473"/>
      <c r="Q72" s="474"/>
      <c r="R72" s="473"/>
      <c r="S72" s="473"/>
      <c r="T72" s="479"/>
      <c r="W72" s="490" t="s">
        <v>100</v>
      </c>
      <c r="X72" s="491"/>
      <c r="Y72" s="491"/>
      <c r="Z72" s="491"/>
      <c r="AA72" s="492"/>
      <c r="AB72" s="496">
        <f>'試合前データ入力'!M10</f>
        <v>0</v>
      </c>
      <c r="AC72" s="496"/>
      <c r="AD72" s="496"/>
      <c r="AE72" s="496"/>
      <c r="AF72" s="496"/>
      <c r="AG72" s="496"/>
      <c r="AH72" s="496"/>
      <c r="AI72" s="497"/>
      <c r="AJ72" s="500" t="s">
        <v>39</v>
      </c>
      <c r="AK72" s="501"/>
      <c r="AL72" s="501"/>
      <c r="AM72" s="501"/>
      <c r="AN72" s="502"/>
      <c r="AO72" s="526">
        <f>'試合前データ入力'!M21</f>
        <v>0</v>
      </c>
      <c r="AP72" s="496"/>
      <c r="AQ72" s="496"/>
      <c r="AR72" s="496"/>
      <c r="AS72" s="496"/>
      <c r="AT72" s="496"/>
      <c r="AU72" s="496"/>
      <c r="AV72" s="527"/>
    </row>
    <row r="73" spans="2:48" ht="16.5" customHeight="1" thickBot="1" thickTop="1">
      <c r="B73" s="480">
        <f>SUM(B71:E72)</f>
        <v>0</v>
      </c>
      <c r="C73" s="481"/>
      <c r="D73" s="481"/>
      <c r="E73" s="482"/>
      <c r="F73" s="481">
        <f>SUM(F71:I72)</f>
        <v>0</v>
      </c>
      <c r="G73" s="481"/>
      <c r="H73" s="481"/>
      <c r="I73" s="481"/>
      <c r="J73" s="483" t="s">
        <v>117</v>
      </c>
      <c r="K73" s="484"/>
      <c r="L73" s="485"/>
      <c r="M73" s="511">
        <f>SUM(M71:P72)</f>
        <v>0</v>
      </c>
      <c r="N73" s="481"/>
      <c r="O73" s="481"/>
      <c r="P73" s="481"/>
      <c r="Q73" s="511">
        <f>SUM(Q71:T72)</f>
        <v>0</v>
      </c>
      <c r="R73" s="481"/>
      <c r="S73" s="481"/>
      <c r="T73" s="512"/>
      <c r="W73" s="493"/>
      <c r="X73" s="494"/>
      <c r="Y73" s="494"/>
      <c r="Z73" s="494"/>
      <c r="AA73" s="495"/>
      <c r="AB73" s="498"/>
      <c r="AC73" s="498"/>
      <c r="AD73" s="498"/>
      <c r="AE73" s="498"/>
      <c r="AF73" s="498"/>
      <c r="AG73" s="498"/>
      <c r="AH73" s="498"/>
      <c r="AI73" s="499"/>
      <c r="AJ73" s="483"/>
      <c r="AK73" s="484"/>
      <c r="AL73" s="484"/>
      <c r="AM73" s="484"/>
      <c r="AN73" s="503"/>
      <c r="AO73" s="528"/>
      <c r="AP73" s="498"/>
      <c r="AQ73" s="498"/>
      <c r="AR73" s="498"/>
      <c r="AS73" s="498"/>
      <c r="AT73" s="498"/>
      <c r="AU73" s="498"/>
      <c r="AV73" s="529"/>
    </row>
    <row r="74" ht="16.5" customHeight="1"/>
    <row r="75" ht="16.5" customHeight="1" hidden="1">
      <c r="N75" s="154"/>
    </row>
    <row r="76" ht="16.5" customHeight="1" hidden="1"/>
    <row r="77" ht="16.5" customHeight="1" hidden="1"/>
    <row r="78" ht="16.5" customHeight="1" hidden="1"/>
    <row r="79" ht="12.75" hidden="1"/>
    <row r="80" ht="18" customHeight="1" hidden="1"/>
    <row r="84" ht="14.25" customHeight="1"/>
  </sheetData>
  <sheetProtection/>
  <mergeCells count="532">
    <mergeCell ref="AD61:AF61"/>
    <mergeCell ref="AG61:AH61"/>
    <mergeCell ref="AI61:AJ61"/>
    <mergeCell ref="AK61:AL61"/>
    <mergeCell ref="AN61:AS61"/>
    <mergeCell ref="AT61:AV61"/>
    <mergeCell ref="AT59:AV59"/>
    <mergeCell ref="X60:AC60"/>
    <mergeCell ref="AD60:AF60"/>
    <mergeCell ref="AG60:AI60"/>
    <mergeCell ref="AJ60:AL60"/>
    <mergeCell ref="AN60:AS60"/>
    <mergeCell ref="AT60:AV60"/>
    <mergeCell ref="X59:AC59"/>
    <mergeCell ref="AD59:AF59"/>
    <mergeCell ref="AG59:AH59"/>
    <mergeCell ref="AI59:AJ59"/>
    <mergeCell ref="AK59:AL59"/>
    <mergeCell ref="AN59:AS59"/>
    <mergeCell ref="AT57:AV57"/>
    <mergeCell ref="X58:AC58"/>
    <mergeCell ref="AD58:AF58"/>
    <mergeCell ref="AG58:AI58"/>
    <mergeCell ref="AJ58:AL58"/>
    <mergeCell ref="AN58:AS58"/>
    <mergeCell ref="AT58:AV58"/>
    <mergeCell ref="AG56:AI56"/>
    <mergeCell ref="AJ56:AL56"/>
    <mergeCell ref="AN56:AS56"/>
    <mergeCell ref="AT56:AV56"/>
    <mergeCell ref="X57:AC57"/>
    <mergeCell ref="AD57:AF57"/>
    <mergeCell ref="AG57:AH57"/>
    <mergeCell ref="AI57:AJ57"/>
    <mergeCell ref="AK57:AL57"/>
    <mergeCell ref="AN57:AS57"/>
    <mergeCell ref="AN53:AS53"/>
    <mergeCell ref="AT53:AV53"/>
    <mergeCell ref="X54:AC54"/>
    <mergeCell ref="AN54:AS54"/>
    <mergeCell ref="AT54:AV54"/>
    <mergeCell ref="X55:AC55"/>
    <mergeCell ref="AN55:AS55"/>
    <mergeCell ref="AT55:AV55"/>
    <mergeCell ref="X53:AC53"/>
    <mergeCell ref="AD53:AF53"/>
    <mergeCell ref="AN50:AS50"/>
    <mergeCell ref="AT50:AV50"/>
    <mergeCell ref="X51:AC51"/>
    <mergeCell ref="AN51:AS51"/>
    <mergeCell ref="AT51:AV51"/>
    <mergeCell ref="X52:AC52"/>
    <mergeCell ref="AN52:AS52"/>
    <mergeCell ref="AT52:AV52"/>
    <mergeCell ref="AD50:AF50"/>
    <mergeCell ref="AG50:AI50"/>
    <mergeCell ref="AN47:AS47"/>
    <mergeCell ref="AT47:AV47"/>
    <mergeCell ref="X48:AC48"/>
    <mergeCell ref="AN48:AS48"/>
    <mergeCell ref="AT48:AV48"/>
    <mergeCell ref="X49:AC49"/>
    <mergeCell ref="AN49:AS49"/>
    <mergeCell ref="AT49:AV49"/>
    <mergeCell ref="AK47:AL47"/>
    <mergeCell ref="AD48:AF48"/>
    <mergeCell ref="X46:AC46"/>
    <mergeCell ref="AN46:AS46"/>
    <mergeCell ref="AT46:AV46"/>
    <mergeCell ref="AG44:AI44"/>
    <mergeCell ref="AJ44:AL44"/>
    <mergeCell ref="AD45:AF45"/>
    <mergeCell ref="AG45:AH45"/>
    <mergeCell ref="AI45:AJ45"/>
    <mergeCell ref="AK45:AL45"/>
    <mergeCell ref="AT44:AV44"/>
    <mergeCell ref="X45:AC45"/>
    <mergeCell ref="AN45:AS45"/>
    <mergeCell ref="AT45:AV45"/>
    <mergeCell ref="X41:AC41"/>
    <mergeCell ref="AN41:AS41"/>
    <mergeCell ref="AT41:AV41"/>
    <mergeCell ref="AN42:AS42"/>
    <mergeCell ref="AT42:AV42"/>
    <mergeCell ref="AD44:AF44"/>
    <mergeCell ref="AG42:AI42"/>
    <mergeCell ref="AN35:AS35"/>
    <mergeCell ref="AT35:AV35"/>
    <mergeCell ref="X36:AC36"/>
    <mergeCell ref="AN36:AS36"/>
    <mergeCell ref="AT36:AV36"/>
    <mergeCell ref="X37:AC37"/>
    <mergeCell ref="AN37:AS37"/>
    <mergeCell ref="AT37:AV37"/>
    <mergeCell ref="AJ36:AL36"/>
    <mergeCell ref="AD37:AF37"/>
    <mergeCell ref="AT32:AV32"/>
    <mergeCell ref="X33:AC33"/>
    <mergeCell ref="AN33:AS33"/>
    <mergeCell ref="AT33:AV33"/>
    <mergeCell ref="X34:AC34"/>
    <mergeCell ref="AN34:AS34"/>
    <mergeCell ref="AT34:AV34"/>
    <mergeCell ref="AD33:AF33"/>
    <mergeCell ref="AG33:AH33"/>
    <mergeCell ref="AD34:AF34"/>
    <mergeCell ref="X30:AC30"/>
    <mergeCell ref="AN30:AS30"/>
    <mergeCell ref="AT30:AV30"/>
    <mergeCell ref="X31:AC31"/>
    <mergeCell ref="AN31:AS31"/>
    <mergeCell ref="AT31:AV31"/>
    <mergeCell ref="AG31:AH31"/>
    <mergeCell ref="AI31:AJ31"/>
    <mergeCell ref="AN32:AS32"/>
    <mergeCell ref="AT26:AV26"/>
    <mergeCell ref="X27:AC27"/>
    <mergeCell ref="AN27:AS27"/>
    <mergeCell ref="AT27:AV27"/>
    <mergeCell ref="X28:AC28"/>
    <mergeCell ref="AN28:AS28"/>
    <mergeCell ref="AT28:AV28"/>
    <mergeCell ref="AD26:AF26"/>
    <mergeCell ref="AT29:AV29"/>
    <mergeCell ref="AG55:AH55"/>
    <mergeCell ref="AI55:AJ55"/>
    <mergeCell ref="AK55:AL55"/>
    <mergeCell ref="AD54:AF54"/>
    <mergeCell ref="AG54:AI54"/>
    <mergeCell ref="AJ54:AL54"/>
    <mergeCell ref="AI53:AJ53"/>
    <mergeCell ref="AK53:AL53"/>
    <mergeCell ref="AK51:AL51"/>
    <mergeCell ref="AD52:AF52"/>
    <mergeCell ref="AG52:AI52"/>
    <mergeCell ref="AJ52:AL52"/>
    <mergeCell ref="AN26:AS26"/>
    <mergeCell ref="AN29:AS29"/>
    <mergeCell ref="AD28:AF28"/>
    <mergeCell ref="W24:AF25"/>
    <mergeCell ref="AG24:AL25"/>
    <mergeCell ref="AG26:AL27"/>
    <mergeCell ref="AD27:AF27"/>
    <mergeCell ref="AM24:AV25"/>
    <mergeCell ref="AD29:AF29"/>
    <mergeCell ref="AG29:AH29"/>
    <mergeCell ref="AO72:AV73"/>
    <mergeCell ref="AK31:AL31"/>
    <mergeCell ref="AO70:AV71"/>
    <mergeCell ref="AG32:AI32"/>
    <mergeCell ref="AJ32:AL32"/>
    <mergeCell ref="AJ70:AN71"/>
    <mergeCell ref="AJ34:AL34"/>
    <mergeCell ref="AG35:AH35"/>
    <mergeCell ref="AG48:AI48"/>
    <mergeCell ref="AJ48:AL48"/>
    <mergeCell ref="AK33:AL33"/>
    <mergeCell ref="AG34:AI34"/>
    <mergeCell ref="AG28:AI28"/>
    <mergeCell ref="AJ28:AL28"/>
    <mergeCell ref="W70:AA71"/>
    <mergeCell ref="AD55:AF55"/>
    <mergeCell ref="AD35:AF35"/>
    <mergeCell ref="AG36:AI36"/>
    <mergeCell ref="AK37:AL37"/>
    <mergeCell ref="AG53:AH53"/>
    <mergeCell ref="AI29:AJ29"/>
    <mergeCell ref="AK29:AL29"/>
    <mergeCell ref="AD30:AF30"/>
    <mergeCell ref="AG30:AI30"/>
    <mergeCell ref="AJ30:AL30"/>
    <mergeCell ref="P62:Q62"/>
    <mergeCell ref="T62:U62"/>
    <mergeCell ref="P57:Q57"/>
    <mergeCell ref="AD56:AF56"/>
    <mergeCell ref="AI33:AJ33"/>
    <mergeCell ref="D17:F17"/>
    <mergeCell ref="D18:F18"/>
    <mergeCell ref="AH17:AJ17"/>
    <mergeCell ref="AE18:AG18"/>
    <mergeCell ref="AH18:AJ18"/>
    <mergeCell ref="J17:L17"/>
    <mergeCell ref="J18:L18"/>
    <mergeCell ref="G17:I17"/>
    <mergeCell ref="G18:I18"/>
    <mergeCell ref="P18:R18"/>
    <mergeCell ref="M73:P73"/>
    <mergeCell ref="Q73:T73"/>
    <mergeCell ref="T68:U68"/>
    <mergeCell ref="AB70:AI71"/>
    <mergeCell ref="AD31:AF31"/>
    <mergeCell ref="AE17:AG17"/>
    <mergeCell ref="T59:U59"/>
    <mergeCell ref="T58:U58"/>
    <mergeCell ref="P56:Q56"/>
    <mergeCell ref="T56:U56"/>
    <mergeCell ref="M18:O18"/>
    <mergeCell ref="AK17:AM17"/>
    <mergeCell ref="AK18:AM18"/>
    <mergeCell ref="AN18:AP18"/>
    <mergeCell ref="J16:L16"/>
    <mergeCell ref="G16:I16"/>
    <mergeCell ref="S16:AD16"/>
    <mergeCell ref="S17:AD17"/>
    <mergeCell ref="S18:AD18"/>
    <mergeCell ref="D16:F16"/>
    <mergeCell ref="AK16:AM16"/>
    <mergeCell ref="P17:R17"/>
    <mergeCell ref="M17:O17"/>
    <mergeCell ref="AE16:AG16"/>
    <mergeCell ref="AQ18:AS18"/>
    <mergeCell ref="M16:O16"/>
    <mergeCell ref="AN16:AP16"/>
    <mergeCell ref="AH16:AJ16"/>
    <mergeCell ref="P16:R16"/>
    <mergeCell ref="B73:E73"/>
    <mergeCell ref="F73:I73"/>
    <mergeCell ref="J73:L73"/>
    <mergeCell ref="AQ16:AS16"/>
    <mergeCell ref="AN17:AP17"/>
    <mergeCell ref="AQ17:AS17"/>
    <mergeCell ref="W72:AA73"/>
    <mergeCell ref="AB72:AI73"/>
    <mergeCell ref="AJ72:AN73"/>
    <mergeCell ref="B71:E71"/>
    <mergeCell ref="F71:I71"/>
    <mergeCell ref="J71:L71"/>
    <mergeCell ref="M71:P71"/>
    <mergeCell ref="Q71:T71"/>
    <mergeCell ref="B72:E72"/>
    <mergeCell ref="F72:I72"/>
    <mergeCell ref="J72:L72"/>
    <mergeCell ref="M72:P72"/>
    <mergeCell ref="Q72:T72"/>
    <mergeCell ref="D67:E67"/>
    <mergeCell ref="H67:I67"/>
    <mergeCell ref="J67:L67"/>
    <mergeCell ref="P67:Q67"/>
    <mergeCell ref="T67:U67"/>
    <mergeCell ref="B70:E70"/>
    <mergeCell ref="F70:I70"/>
    <mergeCell ref="J70:L70"/>
    <mergeCell ref="M70:P70"/>
    <mergeCell ref="Q70:T70"/>
    <mergeCell ref="H66:I66"/>
    <mergeCell ref="J66:L66"/>
    <mergeCell ref="P66:Q66"/>
    <mergeCell ref="T66:U66"/>
    <mergeCell ref="AP65:AQ65"/>
    <mergeCell ref="AR65:AV65"/>
    <mergeCell ref="W66:X66"/>
    <mergeCell ref="AB66:AC66"/>
    <mergeCell ref="AD66:AH66"/>
    <mergeCell ref="AR66:AV66"/>
    <mergeCell ref="D65:E65"/>
    <mergeCell ref="H65:I65"/>
    <mergeCell ref="J65:L65"/>
    <mergeCell ref="P65:Q65"/>
    <mergeCell ref="T65:U65"/>
    <mergeCell ref="D68:E68"/>
    <mergeCell ref="H68:I68"/>
    <mergeCell ref="J68:L68"/>
    <mergeCell ref="P68:Q68"/>
    <mergeCell ref="D66:E66"/>
    <mergeCell ref="D64:E64"/>
    <mergeCell ref="H64:I64"/>
    <mergeCell ref="J64:L64"/>
    <mergeCell ref="P64:Q64"/>
    <mergeCell ref="T64:U64"/>
    <mergeCell ref="T63:U63"/>
    <mergeCell ref="P63:Q63"/>
    <mergeCell ref="A63:B63"/>
    <mergeCell ref="D63:E63"/>
    <mergeCell ref="H63:I63"/>
    <mergeCell ref="J63:L63"/>
    <mergeCell ref="M63:N63"/>
    <mergeCell ref="D62:E62"/>
    <mergeCell ref="H62:I62"/>
    <mergeCell ref="J62:L62"/>
    <mergeCell ref="D61:E61"/>
    <mergeCell ref="H61:I61"/>
    <mergeCell ref="J61:L61"/>
    <mergeCell ref="P61:Q61"/>
    <mergeCell ref="T61:U61"/>
    <mergeCell ref="T55:U55"/>
    <mergeCell ref="H55:I55"/>
    <mergeCell ref="J55:L55"/>
    <mergeCell ref="P55:Q55"/>
    <mergeCell ref="J56:L56"/>
    <mergeCell ref="D60:E60"/>
    <mergeCell ref="H60:I60"/>
    <mergeCell ref="J60:L60"/>
    <mergeCell ref="P60:Q60"/>
    <mergeCell ref="T60:U60"/>
    <mergeCell ref="AD32:AF32"/>
    <mergeCell ref="D59:E59"/>
    <mergeCell ref="H59:I59"/>
    <mergeCell ref="J59:L59"/>
    <mergeCell ref="P59:Q59"/>
    <mergeCell ref="D53:E53"/>
    <mergeCell ref="H53:I53"/>
    <mergeCell ref="J53:L53"/>
    <mergeCell ref="D58:E58"/>
    <mergeCell ref="H58:I58"/>
    <mergeCell ref="J58:L58"/>
    <mergeCell ref="P58:Q58"/>
    <mergeCell ref="D54:E54"/>
    <mergeCell ref="H54:I54"/>
    <mergeCell ref="P54:Q54"/>
    <mergeCell ref="T57:U57"/>
    <mergeCell ref="D55:E55"/>
    <mergeCell ref="A57:B57"/>
    <mergeCell ref="D57:E57"/>
    <mergeCell ref="H57:I57"/>
    <mergeCell ref="J57:L57"/>
    <mergeCell ref="M57:N57"/>
    <mergeCell ref="X56:AC56"/>
    <mergeCell ref="J51:L51"/>
    <mergeCell ref="P51:Q51"/>
    <mergeCell ref="J54:L54"/>
    <mergeCell ref="D56:E56"/>
    <mergeCell ref="H56:I56"/>
    <mergeCell ref="T54:U54"/>
    <mergeCell ref="P52:Q52"/>
    <mergeCell ref="T52:U52"/>
    <mergeCell ref="P53:Q53"/>
    <mergeCell ref="T53:U53"/>
    <mergeCell ref="D49:E49"/>
    <mergeCell ref="H49:I49"/>
    <mergeCell ref="J49:L49"/>
    <mergeCell ref="P49:Q49"/>
    <mergeCell ref="D52:E52"/>
    <mergeCell ref="H52:I52"/>
    <mergeCell ref="J52:L52"/>
    <mergeCell ref="D51:E51"/>
    <mergeCell ref="H51:I51"/>
    <mergeCell ref="D50:E50"/>
    <mergeCell ref="H50:I50"/>
    <mergeCell ref="T48:U48"/>
    <mergeCell ref="J50:L50"/>
    <mergeCell ref="P50:Q50"/>
    <mergeCell ref="AJ50:AL50"/>
    <mergeCell ref="X42:AC42"/>
    <mergeCell ref="AD49:AF49"/>
    <mergeCell ref="J37:L46"/>
    <mergeCell ref="B44:H44"/>
    <mergeCell ref="B45:H45"/>
    <mergeCell ref="B46:H46"/>
    <mergeCell ref="A48:B48"/>
    <mergeCell ref="D48:E48"/>
    <mergeCell ref="H48:I48"/>
    <mergeCell ref="J48:L48"/>
    <mergeCell ref="M48:N48"/>
    <mergeCell ref="AT38:AV38"/>
    <mergeCell ref="X39:AC39"/>
    <mergeCell ref="AN39:AS39"/>
    <mergeCell ref="AT39:AV39"/>
    <mergeCell ref="X38:AC38"/>
    <mergeCell ref="AN38:AS38"/>
    <mergeCell ref="AG39:AH39"/>
    <mergeCell ref="AD38:AF38"/>
    <mergeCell ref="AT40:AV40"/>
    <mergeCell ref="AI39:AJ39"/>
    <mergeCell ref="AK39:AL39"/>
    <mergeCell ref="AN40:AS40"/>
    <mergeCell ref="J32:L35"/>
    <mergeCell ref="AG38:AI38"/>
    <mergeCell ref="AJ38:AL38"/>
    <mergeCell ref="AI35:AJ35"/>
    <mergeCell ref="AK35:AL35"/>
    <mergeCell ref="X35:AC35"/>
    <mergeCell ref="AK41:AL41"/>
    <mergeCell ref="J36:L36"/>
    <mergeCell ref="N36:T36"/>
    <mergeCell ref="N37:T37"/>
    <mergeCell ref="N38:T38"/>
    <mergeCell ref="AD39:AF39"/>
    <mergeCell ref="AD40:AF40"/>
    <mergeCell ref="AG40:AI40"/>
    <mergeCell ref="AJ40:AL40"/>
    <mergeCell ref="N33:T33"/>
    <mergeCell ref="N34:T34"/>
    <mergeCell ref="N35:T35"/>
    <mergeCell ref="B30:H30"/>
    <mergeCell ref="B31:H31"/>
    <mergeCell ref="B32:H32"/>
    <mergeCell ref="B33:H33"/>
    <mergeCell ref="B34:H34"/>
    <mergeCell ref="A20:I20"/>
    <mergeCell ref="M20:U20"/>
    <mergeCell ref="J22:L29"/>
    <mergeCell ref="X26:AC26"/>
    <mergeCell ref="J30:L31"/>
    <mergeCell ref="N30:T30"/>
    <mergeCell ref="N31:T31"/>
    <mergeCell ref="B28:H28"/>
    <mergeCell ref="X29:AC29"/>
    <mergeCell ref="B29:H29"/>
    <mergeCell ref="AJ42:AL42"/>
    <mergeCell ref="X32:AC32"/>
    <mergeCell ref="AD42:AF42"/>
    <mergeCell ref="X40:AC40"/>
    <mergeCell ref="AG37:AH37"/>
    <mergeCell ref="AI37:AJ37"/>
    <mergeCell ref="AD36:AF36"/>
    <mergeCell ref="AD41:AF41"/>
    <mergeCell ref="AG41:AH41"/>
    <mergeCell ref="AI41:AJ41"/>
    <mergeCell ref="AN43:AS43"/>
    <mergeCell ref="AT43:AV43"/>
    <mergeCell ref="AN44:AS44"/>
    <mergeCell ref="N22:T22"/>
    <mergeCell ref="N23:T23"/>
    <mergeCell ref="AD43:AF43"/>
    <mergeCell ref="AG43:AH43"/>
    <mergeCell ref="AI43:AJ43"/>
    <mergeCell ref="AK43:AL43"/>
    <mergeCell ref="N43:T43"/>
    <mergeCell ref="T10:W10"/>
    <mergeCell ref="X10:Y10"/>
    <mergeCell ref="Z10:AC10"/>
    <mergeCell ref="N12:Q14"/>
    <mergeCell ref="T12:W12"/>
    <mergeCell ref="X12:Y12"/>
    <mergeCell ref="Z12:AC12"/>
    <mergeCell ref="Z14:AC14"/>
    <mergeCell ref="A12:K14"/>
    <mergeCell ref="G3:N3"/>
    <mergeCell ref="S3:W3"/>
    <mergeCell ref="X3:AB3"/>
    <mergeCell ref="AC3:AG3"/>
    <mergeCell ref="AH3:AL3"/>
    <mergeCell ref="AF12:AI14"/>
    <mergeCell ref="AL12:AV14"/>
    <mergeCell ref="T14:W14"/>
    <mergeCell ref="X14:Y14"/>
    <mergeCell ref="A6:F6"/>
    <mergeCell ref="A7:F7"/>
    <mergeCell ref="H6:AU6"/>
    <mergeCell ref="H7:AU7"/>
    <mergeCell ref="G4:N4"/>
    <mergeCell ref="P4:T4"/>
    <mergeCell ref="A8:F8"/>
    <mergeCell ref="H8:AU8"/>
    <mergeCell ref="AR3:AV3"/>
    <mergeCell ref="A4:F4"/>
    <mergeCell ref="A3:F3"/>
    <mergeCell ref="AQ4:AV4"/>
    <mergeCell ref="V4:AA4"/>
    <mergeCell ref="AC4:AH4"/>
    <mergeCell ref="AJ4:AO4"/>
    <mergeCell ref="AM3:AQ3"/>
    <mergeCell ref="AD67:AH67"/>
    <mergeCell ref="AI67:AJ67"/>
    <mergeCell ref="AK67:AL67"/>
    <mergeCell ref="AP67:AQ67"/>
    <mergeCell ref="AD46:AF46"/>
    <mergeCell ref="AG46:AI46"/>
    <mergeCell ref="AJ46:AL46"/>
    <mergeCell ref="AD51:AF51"/>
    <mergeCell ref="AG51:AH51"/>
    <mergeCell ref="AG49:AH49"/>
    <mergeCell ref="AR67:AV67"/>
    <mergeCell ref="AI66:AJ66"/>
    <mergeCell ref="AK66:AL66"/>
    <mergeCell ref="W68:X68"/>
    <mergeCell ref="AB68:AC68"/>
    <mergeCell ref="AD68:AH68"/>
    <mergeCell ref="AI68:AJ68"/>
    <mergeCell ref="AK68:AL68"/>
    <mergeCell ref="W67:X67"/>
    <mergeCell ref="AB67:AC67"/>
    <mergeCell ref="A1:AB1"/>
    <mergeCell ref="AC1:AV1"/>
    <mergeCell ref="AR68:AV68"/>
    <mergeCell ref="AP68:AQ68"/>
    <mergeCell ref="AP66:AQ66"/>
    <mergeCell ref="W65:X65"/>
    <mergeCell ref="AM65:AN65"/>
    <mergeCell ref="AK65:AL65"/>
    <mergeCell ref="AI65:AJ65"/>
    <mergeCell ref="AD65:AH65"/>
    <mergeCell ref="AK64:AM64"/>
    <mergeCell ref="AD47:AF47"/>
    <mergeCell ref="AG47:AH47"/>
    <mergeCell ref="AI47:AJ47"/>
    <mergeCell ref="AI51:AJ51"/>
    <mergeCell ref="X47:AC47"/>
    <mergeCell ref="X61:AC61"/>
    <mergeCell ref="X50:AC50"/>
    <mergeCell ref="AI49:AJ49"/>
    <mergeCell ref="AK49:AL49"/>
    <mergeCell ref="AB65:AC65"/>
    <mergeCell ref="Y65:Z65"/>
    <mergeCell ref="W64:Y64"/>
    <mergeCell ref="N39:T39"/>
    <mergeCell ref="P48:Q48"/>
    <mergeCell ref="T50:U50"/>
    <mergeCell ref="T51:U51"/>
    <mergeCell ref="X43:AC43"/>
    <mergeCell ref="X44:AC44"/>
    <mergeCell ref="T49:U49"/>
    <mergeCell ref="N46:T46"/>
    <mergeCell ref="N44:T44"/>
    <mergeCell ref="N45:T45"/>
    <mergeCell ref="N25:T25"/>
    <mergeCell ref="N26:T26"/>
    <mergeCell ref="N27:T27"/>
    <mergeCell ref="N28:T28"/>
    <mergeCell ref="N40:T40"/>
    <mergeCell ref="N29:T29"/>
    <mergeCell ref="N32:T32"/>
    <mergeCell ref="B43:H43"/>
    <mergeCell ref="B38:H38"/>
    <mergeCell ref="B39:H39"/>
    <mergeCell ref="B40:H40"/>
    <mergeCell ref="B41:H41"/>
    <mergeCell ref="B22:H22"/>
    <mergeCell ref="B23:H23"/>
    <mergeCell ref="B24:H24"/>
    <mergeCell ref="B25:H25"/>
    <mergeCell ref="B26:H26"/>
    <mergeCell ref="W21:AV23"/>
    <mergeCell ref="W20:AV20"/>
    <mergeCell ref="B35:H35"/>
    <mergeCell ref="B36:H36"/>
    <mergeCell ref="B37:H37"/>
    <mergeCell ref="B42:H42"/>
    <mergeCell ref="B27:H27"/>
    <mergeCell ref="N24:T24"/>
    <mergeCell ref="N41:T41"/>
    <mergeCell ref="N42:T42"/>
  </mergeCells>
  <dataValidations count="4">
    <dataValidation type="list" allowBlank="1" showInputMessage="1" showErrorMessage="1" sqref="M64:M68 A58:A62 M58:M62 A64:A68 A49:A56 M49:M56 Y66:Y68 AM66:AM68">
      <formula1>"前,後"</formula1>
    </dataValidation>
    <dataValidation type="list" allowBlank="1" showInputMessage="1" showErrorMessage="1" sqref="AG60:AI60 AG58:AI58 AG28:AI28 AG30:AI30 AG32:AI32 AG34:AI34 AG36:AI36 AG38:AI38 AG40:AI40 AG42:AI42 AG44:AI44 AG46:AI46 AG50:AI50 AG52:AI52 AG54:AI54 AG56:AI56">
      <formula1>"前半,後半"</formula1>
    </dataValidation>
    <dataValidation type="list" allowBlank="1" showInputMessage="1" showErrorMessage="1" sqref="AT60:AV60 AT56:AV56 AD28:AF28 AD30:AF30 AD32:AF32 AD34:AF34 AD36:AF36 AD38:AF38 AD40:AF40 AD42:AF42 AD44:AF44 AD46:AF46 AD48:AF48 AD50:AF50 AD52:AF52 AD54:AF54 AD56:AF56 AD58:AF58 AD60:AF60 AT58:AV58 AT54:AV54 AT28:AV28 AT30:AV30 AT32:AV32 AT34:AV34 AT36:AV36 AT38:AV38 AT40:AV40 AT42:AV42 AT44:AV44 AT46:AV46 AT48:AV48 AT50:AV50 AT52:AV52">
      <formula1>"T,PT,PG,DG"</formula1>
    </dataValidation>
    <dataValidation type="list" allowBlank="1" showInputMessage="1" showErrorMessage="1" sqref="AT61:AV61 AT57:AV57 AD29:AF29 AD31:AF31 AD33:AF33 AD35:AF35 AD37:AF37 AD39:AF39 AD41:AF41 AD43:AF43 AD45:AF45 AD47:AF47 AD49:AF49 AD51:AF51 AD53:AF53 AD55:AF55 AD57:AF57 AD59:AF59 AD61:AF61 AT59:AV59 AT55:AV55 AT29:AV29 AT31:AV31 AT33:AV33 AT35:AV35 AT37:AV37 AT39:AV39 AT41:AV41 AT43:AV43 AT45:AV45 AT47:AV47 AT49:AV49 AT51:AV51 AT53:AV53">
      <formula1>"G,G×"</formula1>
    </dataValidation>
  </dataValidations>
  <printOptions horizontalCentered="1" verticalCentered="1"/>
  <pageMargins left="0.1968503937007874" right="0.1968503937007874" top="0.3937007874015748" bottom="0.1968503937007874" header="0" footer="0"/>
  <pageSetup fitToHeight="1" fitToWidth="1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V75"/>
  <sheetViews>
    <sheetView tabSelected="1" zoomScale="110" zoomScaleNormal="110" zoomScaleSheetLayoutView="90" zoomScalePageLayoutView="0" workbookViewId="0" topLeftCell="A8">
      <selection activeCell="W28" sqref="W28"/>
    </sheetView>
  </sheetViews>
  <sheetFormatPr defaultColWidth="2.8515625" defaultRowHeight="15"/>
  <cols>
    <col min="1" max="1" width="2.8515625" style="113" customWidth="1"/>
    <col min="2" max="3" width="3.421875" style="113" bestFit="1" customWidth="1"/>
    <col min="4" max="6" width="2.8515625" style="113" customWidth="1"/>
    <col min="7" max="7" width="3.421875" style="113" bestFit="1" customWidth="1"/>
    <col min="8" max="13" width="2.8515625" style="113" customWidth="1"/>
    <col min="14" max="14" width="3.421875" style="113" bestFit="1" customWidth="1"/>
    <col min="15" max="15" width="3.00390625" style="113" bestFit="1" customWidth="1"/>
    <col min="16" max="18" width="2.8515625" style="113" customWidth="1"/>
    <col min="19" max="19" width="3.421875" style="113" bestFit="1" customWidth="1"/>
    <col min="20" max="22" width="2.8515625" style="113" customWidth="1"/>
    <col min="23" max="23" width="4.00390625" style="113" bestFit="1" customWidth="1"/>
    <col min="24" max="38" width="2.8515625" style="113" customWidth="1"/>
    <col min="39" max="39" width="4.00390625" style="113" bestFit="1" customWidth="1"/>
    <col min="40" max="16384" width="2.8515625" style="113" customWidth="1"/>
  </cols>
  <sheetData>
    <row r="1" spans="1:48" ht="24.75" customHeight="1">
      <c r="A1" s="319" t="s">
        <v>0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19"/>
      <c r="Y1" s="319"/>
      <c r="Z1" s="319"/>
      <c r="AA1" s="319"/>
      <c r="AB1" s="319"/>
      <c r="AC1" s="320" t="str">
        <f>'試合前データ入力'!M4&amp;"　１"</f>
        <v>第98回全国高等学校ラグビーフットボール大会山口県予選大会　１</v>
      </c>
      <c r="AD1" s="320"/>
      <c r="AE1" s="320"/>
      <c r="AF1" s="320"/>
      <c r="AG1" s="320"/>
      <c r="AH1" s="320"/>
      <c r="AI1" s="320"/>
      <c r="AJ1" s="320"/>
      <c r="AK1" s="320"/>
      <c r="AL1" s="320"/>
      <c r="AM1" s="320"/>
      <c r="AN1" s="320"/>
      <c r="AO1" s="320"/>
      <c r="AP1" s="320"/>
      <c r="AQ1" s="320"/>
      <c r="AR1" s="320"/>
      <c r="AS1" s="320"/>
      <c r="AT1" s="320"/>
      <c r="AU1" s="320"/>
      <c r="AV1" s="320"/>
    </row>
    <row r="2" ht="9.75" customHeight="1" thickBot="1"/>
    <row r="3" spans="1:48" ht="24.75" customHeight="1">
      <c r="A3" s="363" t="s">
        <v>1</v>
      </c>
      <c r="B3" s="364"/>
      <c r="C3" s="364"/>
      <c r="D3" s="364"/>
      <c r="E3" s="364"/>
      <c r="F3" s="365"/>
      <c r="G3" s="390">
        <f>'試合前データ入力'!M5</f>
        <v>43422</v>
      </c>
      <c r="H3" s="391"/>
      <c r="I3" s="391"/>
      <c r="J3" s="391"/>
      <c r="K3" s="391"/>
      <c r="L3" s="391"/>
      <c r="M3" s="391"/>
      <c r="N3" s="391"/>
      <c r="O3" s="114" t="s">
        <v>2</v>
      </c>
      <c r="P3" s="115" t="str">
        <f>'試合前データ入力'!M6</f>
        <v>日</v>
      </c>
      <c r="Q3" s="116" t="s">
        <v>3</v>
      </c>
      <c r="R3" s="117"/>
      <c r="S3" s="372" t="s">
        <v>4</v>
      </c>
      <c r="T3" s="373"/>
      <c r="U3" s="373"/>
      <c r="V3" s="373"/>
      <c r="W3" s="374"/>
      <c r="X3" s="392">
        <f>'試合前データ入力'!M7</f>
        <v>0.5833333333333334</v>
      </c>
      <c r="Y3" s="359"/>
      <c r="Z3" s="359"/>
      <c r="AA3" s="359"/>
      <c r="AB3" s="393"/>
      <c r="AC3" s="372" t="s">
        <v>5</v>
      </c>
      <c r="AD3" s="373"/>
      <c r="AE3" s="373"/>
      <c r="AF3" s="373"/>
      <c r="AG3" s="374"/>
      <c r="AH3" s="358" t="str">
        <f>'試合前データ入力'!M8</f>
        <v>晴れ</v>
      </c>
      <c r="AI3" s="359"/>
      <c r="AJ3" s="359"/>
      <c r="AK3" s="359"/>
      <c r="AL3" s="393"/>
      <c r="AM3" s="372" t="s">
        <v>98</v>
      </c>
      <c r="AN3" s="373"/>
      <c r="AO3" s="373"/>
      <c r="AP3" s="373"/>
      <c r="AQ3" s="374"/>
      <c r="AR3" s="358" t="str">
        <f>'試合前データ入力'!M9</f>
        <v>芝・良</v>
      </c>
      <c r="AS3" s="359"/>
      <c r="AT3" s="359"/>
      <c r="AU3" s="359"/>
      <c r="AV3" s="360"/>
    </row>
    <row r="4" spans="1:48" ht="24.75" customHeight="1" thickBot="1">
      <c r="A4" s="354" t="s">
        <v>7</v>
      </c>
      <c r="B4" s="361"/>
      <c r="C4" s="361"/>
      <c r="D4" s="361"/>
      <c r="E4" s="361"/>
      <c r="F4" s="362"/>
      <c r="G4" s="380">
        <f>'試合前データ入力'!M10</f>
        <v>0</v>
      </c>
      <c r="H4" s="366"/>
      <c r="I4" s="366"/>
      <c r="J4" s="366"/>
      <c r="K4" s="366"/>
      <c r="L4" s="366"/>
      <c r="M4" s="366"/>
      <c r="N4" s="366"/>
      <c r="O4" s="118" t="s">
        <v>8</v>
      </c>
      <c r="P4" s="366">
        <f>'試合前データ入力'!M11</f>
        <v>0</v>
      </c>
      <c r="Q4" s="366"/>
      <c r="R4" s="366"/>
      <c r="S4" s="366"/>
      <c r="T4" s="366"/>
      <c r="U4" s="119" t="s">
        <v>9</v>
      </c>
      <c r="V4" s="368" t="s">
        <v>10</v>
      </c>
      <c r="W4" s="369"/>
      <c r="X4" s="369"/>
      <c r="Y4" s="369"/>
      <c r="Z4" s="369"/>
      <c r="AA4" s="370"/>
      <c r="AB4" s="121" t="s">
        <v>11</v>
      </c>
      <c r="AC4" s="366">
        <f>'試合前データ入力'!M12</f>
        <v>0</v>
      </c>
      <c r="AD4" s="366"/>
      <c r="AE4" s="366"/>
      <c r="AF4" s="366"/>
      <c r="AG4" s="366"/>
      <c r="AH4" s="371"/>
      <c r="AI4" s="121" t="s">
        <v>12</v>
      </c>
      <c r="AJ4" s="366">
        <f>'試合前データ入力'!M13</f>
        <v>0</v>
      </c>
      <c r="AK4" s="366"/>
      <c r="AL4" s="366"/>
      <c r="AM4" s="366"/>
      <c r="AN4" s="366"/>
      <c r="AO4" s="371"/>
      <c r="AP4" s="120" t="s">
        <v>13</v>
      </c>
      <c r="AQ4" s="366">
        <f>'試合前データ入力'!M14</f>
        <v>0</v>
      </c>
      <c r="AR4" s="366"/>
      <c r="AS4" s="366"/>
      <c r="AT4" s="366"/>
      <c r="AU4" s="366"/>
      <c r="AV4" s="367"/>
    </row>
    <row r="5" ht="9.75" customHeight="1" thickBot="1"/>
    <row r="6" spans="1:48" s="124" customFormat="1" ht="24.75" customHeight="1">
      <c r="A6" s="363" t="s">
        <v>14</v>
      </c>
      <c r="B6" s="373"/>
      <c r="C6" s="373"/>
      <c r="D6" s="373"/>
      <c r="E6" s="373"/>
      <c r="F6" s="374"/>
      <c r="G6" s="122"/>
      <c r="H6" s="378" t="str">
        <f>'試合前データ入力'!M15</f>
        <v>第98回全国高等学校ラグビーフットボール大会山口県予選大会</v>
      </c>
      <c r="I6" s="378"/>
      <c r="J6" s="378"/>
      <c r="K6" s="378"/>
      <c r="L6" s="378"/>
      <c r="M6" s="378"/>
      <c r="N6" s="378"/>
      <c r="O6" s="378"/>
      <c r="P6" s="378"/>
      <c r="Q6" s="378"/>
      <c r="R6" s="378"/>
      <c r="S6" s="378"/>
      <c r="T6" s="378"/>
      <c r="U6" s="378"/>
      <c r="V6" s="378"/>
      <c r="W6" s="378"/>
      <c r="X6" s="378"/>
      <c r="Y6" s="378"/>
      <c r="Z6" s="378"/>
      <c r="AA6" s="378"/>
      <c r="AB6" s="378"/>
      <c r="AC6" s="378"/>
      <c r="AD6" s="378"/>
      <c r="AE6" s="378"/>
      <c r="AF6" s="378"/>
      <c r="AG6" s="378"/>
      <c r="AH6" s="378"/>
      <c r="AI6" s="378"/>
      <c r="AJ6" s="378"/>
      <c r="AK6" s="378"/>
      <c r="AL6" s="378"/>
      <c r="AM6" s="378"/>
      <c r="AN6" s="378"/>
      <c r="AO6" s="378"/>
      <c r="AP6" s="378"/>
      <c r="AQ6" s="378"/>
      <c r="AR6" s="378"/>
      <c r="AS6" s="378"/>
      <c r="AT6" s="378"/>
      <c r="AU6" s="378"/>
      <c r="AV6" s="123"/>
    </row>
    <row r="7" spans="1:48" s="124" customFormat="1" ht="24.75" customHeight="1">
      <c r="A7" s="375" t="s">
        <v>118</v>
      </c>
      <c r="B7" s="376"/>
      <c r="C7" s="376"/>
      <c r="D7" s="376"/>
      <c r="E7" s="376"/>
      <c r="F7" s="377"/>
      <c r="G7" s="125"/>
      <c r="H7" s="379" t="str">
        <f>'試合前データ入力'!M16</f>
        <v>決勝</v>
      </c>
      <c r="I7" s="379"/>
      <c r="J7" s="379"/>
      <c r="K7" s="379"/>
      <c r="L7" s="379"/>
      <c r="M7" s="379"/>
      <c r="N7" s="379"/>
      <c r="O7" s="379"/>
      <c r="P7" s="379"/>
      <c r="Q7" s="379"/>
      <c r="R7" s="379"/>
      <c r="S7" s="379"/>
      <c r="T7" s="379"/>
      <c r="U7" s="379"/>
      <c r="V7" s="379"/>
      <c r="W7" s="379"/>
      <c r="X7" s="379"/>
      <c r="Y7" s="379"/>
      <c r="Z7" s="379"/>
      <c r="AA7" s="379"/>
      <c r="AB7" s="379"/>
      <c r="AC7" s="379"/>
      <c r="AD7" s="379"/>
      <c r="AE7" s="379"/>
      <c r="AF7" s="379"/>
      <c r="AG7" s="379"/>
      <c r="AH7" s="379"/>
      <c r="AI7" s="379"/>
      <c r="AJ7" s="379"/>
      <c r="AK7" s="379"/>
      <c r="AL7" s="379"/>
      <c r="AM7" s="379"/>
      <c r="AN7" s="379"/>
      <c r="AO7" s="379"/>
      <c r="AP7" s="379"/>
      <c r="AQ7" s="379"/>
      <c r="AR7" s="379"/>
      <c r="AS7" s="379"/>
      <c r="AT7" s="379"/>
      <c r="AU7" s="379"/>
      <c r="AV7" s="126"/>
    </row>
    <row r="8" spans="1:48" s="124" customFormat="1" ht="24.75" customHeight="1" thickBot="1">
      <c r="A8" s="354" t="s">
        <v>15</v>
      </c>
      <c r="B8" s="355"/>
      <c r="C8" s="355"/>
      <c r="D8" s="355"/>
      <c r="E8" s="355"/>
      <c r="F8" s="356"/>
      <c r="G8" s="127"/>
      <c r="H8" s="357" t="str">
        <f>'試合前データ入力'!M17</f>
        <v>維新百年記念公園ﾗｸﾞﾋﾞｰ･ｻｯｶｰ場</v>
      </c>
      <c r="I8" s="357"/>
      <c r="J8" s="357"/>
      <c r="K8" s="357"/>
      <c r="L8" s="357"/>
      <c r="M8" s="357"/>
      <c r="N8" s="357"/>
      <c r="O8" s="357"/>
      <c r="P8" s="357"/>
      <c r="Q8" s="357"/>
      <c r="R8" s="357"/>
      <c r="S8" s="357"/>
      <c r="T8" s="357"/>
      <c r="U8" s="357"/>
      <c r="V8" s="357"/>
      <c r="W8" s="357"/>
      <c r="X8" s="357"/>
      <c r="Y8" s="357"/>
      <c r="Z8" s="357"/>
      <c r="AA8" s="357"/>
      <c r="AB8" s="357"/>
      <c r="AC8" s="357"/>
      <c r="AD8" s="357"/>
      <c r="AE8" s="357"/>
      <c r="AF8" s="357"/>
      <c r="AG8" s="357"/>
      <c r="AH8" s="357"/>
      <c r="AI8" s="357"/>
      <c r="AJ8" s="357"/>
      <c r="AK8" s="357"/>
      <c r="AL8" s="357"/>
      <c r="AM8" s="357"/>
      <c r="AN8" s="357"/>
      <c r="AO8" s="357"/>
      <c r="AP8" s="357"/>
      <c r="AQ8" s="357"/>
      <c r="AR8" s="357"/>
      <c r="AS8" s="357"/>
      <c r="AT8" s="357"/>
      <c r="AU8" s="357"/>
      <c r="AV8" s="128"/>
    </row>
    <row r="9" ht="9.75" customHeight="1"/>
    <row r="10" spans="14:35" ht="15" customHeight="1">
      <c r="N10" s="1"/>
      <c r="O10" s="1"/>
      <c r="P10" s="1"/>
      <c r="Q10" s="1"/>
      <c r="R10" s="1"/>
      <c r="S10" s="1"/>
      <c r="T10" s="408" t="s">
        <v>109</v>
      </c>
      <c r="U10" s="408"/>
      <c r="V10" s="408"/>
      <c r="W10" s="408"/>
      <c r="X10" s="409">
        <f>'[1]試合前データ入力'!M18</f>
        <v>30</v>
      </c>
      <c r="Y10" s="409"/>
      <c r="Z10" s="408" t="s">
        <v>110</v>
      </c>
      <c r="AA10" s="408"/>
      <c r="AB10" s="408"/>
      <c r="AC10" s="408"/>
      <c r="AD10" s="1"/>
      <c r="AE10" s="1"/>
      <c r="AF10" s="1"/>
      <c r="AG10" s="1"/>
      <c r="AH10" s="1"/>
      <c r="AI10" s="1"/>
    </row>
    <row r="11" spans="14:35" ht="9.75" customHeight="1" thickBot="1"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</row>
    <row r="12" spans="1:48" ht="24.75" customHeight="1" thickBot="1">
      <c r="A12" s="381">
        <f>'試合前データ入力'!E4</f>
        <v>0</v>
      </c>
      <c r="B12" s="382"/>
      <c r="C12" s="382"/>
      <c r="D12" s="382"/>
      <c r="E12" s="382"/>
      <c r="F12" s="382"/>
      <c r="G12" s="382"/>
      <c r="H12" s="382"/>
      <c r="I12" s="382"/>
      <c r="J12" s="382"/>
      <c r="K12" s="383"/>
      <c r="N12" s="394">
        <f>T12+T14</f>
        <v>0</v>
      </c>
      <c r="O12" s="395"/>
      <c r="P12" s="395"/>
      <c r="Q12" s="396"/>
      <c r="R12" s="1"/>
      <c r="S12" s="1"/>
      <c r="T12" s="403">
        <f>D17*5+G17*2+J17*5+M17*3+P17*3</f>
        <v>0</v>
      </c>
      <c r="U12" s="404"/>
      <c r="V12" s="404"/>
      <c r="W12" s="405"/>
      <c r="X12" s="406" t="s">
        <v>148</v>
      </c>
      <c r="Y12" s="407"/>
      <c r="Z12" s="403">
        <f>AE17*5+AH17*2+AK17*5+AN17*3+AQ17*3</f>
        <v>0</v>
      </c>
      <c r="AA12" s="404"/>
      <c r="AB12" s="404"/>
      <c r="AC12" s="405"/>
      <c r="AD12" s="1"/>
      <c r="AE12" s="1"/>
      <c r="AF12" s="394">
        <f>Z12+Z14</f>
        <v>0</v>
      </c>
      <c r="AG12" s="395"/>
      <c r="AH12" s="395"/>
      <c r="AI12" s="396"/>
      <c r="AL12" s="381">
        <f>'試合前データ入力'!I4</f>
        <v>0</v>
      </c>
      <c r="AM12" s="382"/>
      <c r="AN12" s="382"/>
      <c r="AO12" s="382"/>
      <c r="AP12" s="382"/>
      <c r="AQ12" s="382"/>
      <c r="AR12" s="382"/>
      <c r="AS12" s="382"/>
      <c r="AT12" s="382"/>
      <c r="AU12" s="382"/>
      <c r="AV12" s="383"/>
    </row>
    <row r="13" spans="1:48" ht="4.5" customHeight="1" thickBot="1">
      <c r="A13" s="384"/>
      <c r="B13" s="385"/>
      <c r="C13" s="385"/>
      <c r="D13" s="385"/>
      <c r="E13" s="385"/>
      <c r="F13" s="385"/>
      <c r="G13" s="385"/>
      <c r="H13" s="385"/>
      <c r="I13" s="385"/>
      <c r="J13" s="385"/>
      <c r="K13" s="386"/>
      <c r="N13" s="397"/>
      <c r="O13" s="398"/>
      <c r="P13" s="398"/>
      <c r="Q13" s="399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397"/>
      <c r="AG13" s="398"/>
      <c r="AH13" s="398"/>
      <c r="AI13" s="399"/>
      <c r="AL13" s="384"/>
      <c r="AM13" s="385"/>
      <c r="AN13" s="385"/>
      <c r="AO13" s="385"/>
      <c r="AP13" s="385"/>
      <c r="AQ13" s="385"/>
      <c r="AR13" s="385"/>
      <c r="AS13" s="385"/>
      <c r="AT13" s="385"/>
      <c r="AU13" s="385"/>
      <c r="AV13" s="386"/>
    </row>
    <row r="14" spans="1:48" ht="24.75" customHeight="1" thickBot="1">
      <c r="A14" s="387"/>
      <c r="B14" s="388"/>
      <c r="C14" s="388"/>
      <c r="D14" s="388"/>
      <c r="E14" s="388"/>
      <c r="F14" s="388"/>
      <c r="G14" s="388"/>
      <c r="H14" s="388"/>
      <c r="I14" s="388"/>
      <c r="J14" s="388"/>
      <c r="K14" s="389"/>
      <c r="N14" s="400"/>
      <c r="O14" s="401"/>
      <c r="P14" s="401"/>
      <c r="Q14" s="402"/>
      <c r="R14" s="1"/>
      <c r="S14" s="1"/>
      <c r="T14" s="403">
        <f>D18*5+G18*2+J18*5+M18*3+P18*3</f>
        <v>0</v>
      </c>
      <c r="U14" s="404"/>
      <c r="V14" s="404"/>
      <c r="W14" s="405"/>
      <c r="X14" s="406" t="s">
        <v>149</v>
      </c>
      <c r="Y14" s="407"/>
      <c r="Z14" s="403">
        <f>AE18*5+AH18*2+AK18*5+AN18*3+AQ18*3</f>
        <v>0</v>
      </c>
      <c r="AA14" s="404"/>
      <c r="AB14" s="404"/>
      <c r="AC14" s="405"/>
      <c r="AD14" s="1"/>
      <c r="AE14" s="1"/>
      <c r="AF14" s="400"/>
      <c r="AG14" s="401"/>
      <c r="AH14" s="401"/>
      <c r="AI14" s="402"/>
      <c r="AL14" s="387"/>
      <c r="AM14" s="388"/>
      <c r="AN14" s="388"/>
      <c r="AO14" s="388"/>
      <c r="AP14" s="388"/>
      <c r="AQ14" s="388"/>
      <c r="AR14" s="388"/>
      <c r="AS14" s="388"/>
      <c r="AT14" s="388"/>
      <c r="AU14" s="388"/>
      <c r="AV14" s="389"/>
    </row>
    <row r="15" ht="9.75" customHeight="1" thickBot="1"/>
    <row r="16" spans="4:45" ht="27" customHeight="1">
      <c r="D16" s="505" t="s">
        <v>104</v>
      </c>
      <c r="E16" s="486"/>
      <c r="F16" s="486"/>
      <c r="G16" s="486" t="s">
        <v>105</v>
      </c>
      <c r="H16" s="486"/>
      <c r="I16" s="486"/>
      <c r="J16" s="486" t="s">
        <v>106</v>
      </c>
      <c r="K16" s="486"/>
      <c r="L16" s="486"/>
      <c r="M16" s="486" t="s">
        <v>107</v>
      </c>
      <c r="N16" s="486"/>
      <c r="O16" s="486"/>
      <c r="P16" s="486" t="s">
        <v>108</v>
      </c>
      <c r="Q16" s="486"/>
      <c r="R16" s="486"/>
      <c r="S16" s="486"/>
      <c r="T16" s="486"/>
      <c r="U16" s="486"/>
      <c r="V16" s="486"/>
      <c r="W16" s="486"/>
      <c r="X16" s="486"/>
      <c r="Y16" s="486"/>
      <c r="Z16" s="486"/>
      <c r="AA16" s="486"/>
      <c r="AB16" s="486"/>
      <c r="AC16" s="486"/>
      <c r="AD16" s="508"/>
      <c r="AE16" s="486" t="s">
        <v>104</v>
      </c>
      <c r="AF16" s="486"/>
      <c r="AG16" s="486"/>
      <c r="AH16" s="486" t="s">
        <v>105</v>
      </c>
      <c r="AI16" s="486"/>
      <c r="AJ16" s="486"/>
      <c r="AK16" s="486" t="s">
        <v>106</v>
      </c>
      <c r="AL16" s="486"/>
      <c r="AM16" s="486"/>
      <c r="AN16" s="486" t="s">
        <v>107</v>
      </c>
      <c r="AO16" s="486"/>
      <c r="AP16" s="486"/>
      <c r="AQ16" s="486" t="s">
        <v>108</v>
      </c>
      <c r="AR16" s="486"/>
      <c r="AS16" s="487"/>
    </row>
    <row r="17" spans="4:45" ht="27" customHeight="1">
      <c r="D17" s="518">
        <f>'公式記録Ｎｏ．１'!D17</f>
        <v>0</v>
      </c>
      <c r="E17" s="488"/>
      <c r="F17" s="488"/>
      <c r="G17" s="488">
        <f>'公式記録Ｎｏ．１'!G17</f>
        <v>0</v>
      </c>
      <c r="H17" s="488"/>
      <c r="I17" s="488"/>
      <c r="J17" s="488">
        <f>'公式記録Ｎｏ．１'!J17</f>
        <v>0</v>
      </c>
      <c r="K17" s="488"/>
      <c r="L17" s="488"/>
      <c r="M17" s="488">
        <f>'公式記録Ｎｏ．１'!M17</f>
        <v>0</v>
      </c>
      <c r="N17" s="488"/>
      <c r="O17" s="488"/>
      <c r="P17" s="488">
        <f>'公式記録Ｎｏ．１'!P17</f>
        <v>0</v>
      </c>
      <c r="Q17" s="488"/>
      <c r="R17" s="488"/>
      <c r="S17" s="509" t="s">
        <v>102</v>
      </c>
      <c r="T17" s="509"/>
      <c r="U17" s="509"/>
      <c r="V17" s="509"/>
      <c r="W17" s="509"/>
      <c r="X17" s="509"/>
      <c r="Y17" s="509"/>
      <c r="Z17" s="509"/>
      <c r="AA17" s="509"/>
      <c r="AB17" s="509"/>
      <c r="AC17" s="509"/>
      <c r="AD17" s="509"/>
      <c r="AE17" s="488">
        <f>'公式記録Ｎｏ．１'!AE17</f>
        <v>0</v>
      </c>
      <c r="AF17" s="488"/>
      <c r="AG17" s="488"/>
      <c r="AH17" s="488">
        <f>'公式記録Ｎｏ．１'!AH17</f>
        <v>0</v>
      </c>
      <c r="AI17" s="488"/>
      <c r="AJ17" s="488"/>
      <c r="AK17" s="488">
        <f>'公式記録Ｎｏ．１'!AK17</f>
        <v>0</v>
      </c>
      <c r="AL17" s="488"/>
      <c r="AM17" s="488"/>
      <c r="AN17" s="488">
        <f>'公式記録Ｎｏ．１'!AN17</f>
        <v>0</v>
      </c>
      <c r="AO17" s="488"/>
      <c r="AP17" s="488"/>
      <c r="AQ17" s="488">
        <f>'公式記録Ｎｏ．１'!AQ17</f>
        <v>0</v>
      </c>
      <c r="AR17" s="488"/>
      <c r="AS17" s="489"/>
    </row>
    <row r="18" spans="4:45" ht="27" customHeight="1" thickBot="1">
      <c r="D18" s="519">
        <f>'公式記録Ｎｏ．１'!D18</f>
        <v>0</v>
      </c>
      <c r="E18" s="506"/>
      <c r="F18" s="506"/>
      <c r="G18" s="506">
        <f>'公式記録Ｎｏ．１'!G18</f>
        <v>0</v>
      </c>
      <c r="H18" s="506"/>
      <c r="I18" s="506"/>
      <c r="J18" s="506">
        <f>'公式記録Ｎｏ．１'!J18</f>
        <v>0</v>
      </c>
      <c r="K18" s="506"/>
      <c r="L18" s="506"/>
      <c r="M18" s="506">
        <f>'公式記録Ｎｏ．１'!M18</f>
        <v>0</v>
      </c>
      <c r="N18" s="506"/>
      <c r="O18" s="506"/>
      <c r="P18" s="506">
        <f>'公式記録Ｎｏ．１'!P18</f>
        <v>0</v>
      </c>
      <c r="Q18" s="506"/>
      <c r="R18" s="506"/>
      <c r="S18" s="510" t="s">
        <v>103</v>
      </c>
      <c r="T18" s="510"/>
      <c r="U18" s="510"/>
      <c r="V18" s="510"/>
      <c r="W18" s="510"/>
      <c r="X18" s="510"/>
      <c r="Y18" s="510"/>
      <c r="Z18" s="510"/>
      <c r="AA18" s="510"/>
      <c r="AB18" s="510"/>
      <c r="AC18" s="510"/>
      <c r="AD18" s="510"/>
      <c r="AE18" s="506">
        <f>'公式記録Ｎｏ．１'!AE18</f>
        <v>0</v>
      </c>
      <c r="AF18" s="506"/>
      <c r="AG18" s="506"/>
      <c r="AH18" s="506">
        <f>'公式記録Ｎｏ．１'!AH18</f>
        <v>0</v>
      </c>
      <c r="AI18" s="506"/>
      <c r="AJ18" s="506"/>
      <c r="AK18" s="506">
        <f>'公式記録Ｎｏ．１'!AK18</f>
        <v>0</v>
      </c>
      <c r="AL18" s="506"/>
      <c r="AM18" s="506"/>
      <c r="AN18" s="506">
        <f>'公式記録Ｎｏ．１'!AN18</f>
        <v>0</v>
      </c>
      <c r="AO18" s="506"/>
      <c r="AP18" s="506"/>
      <c r="AQ18" s="506">
        <f>'公式記録Ｎｏ．１'!AQ18</f>
        <v>0</v>
      </c>
      <c r="AR18" s="506"/>
      <c r="AS18" s="507"/>
    </row>
    <row r="19" ht="9.75" customHeight="1" thickBot="1"/>
    <row r="20" spans="1:48" ht="24.75" customHeight="1" thickBot="1">
      <c r="A20" s="413">
        <f>A12</f>
        <v>0</v>
      </c>
      <c r="B20" s="414"/>
      <c r="C20" s="414"/>
      <c r="D20" s="414"/>
      <c r="E20" s="414"/>
      <c r="F20" s="414"/>
      <c r="G20" s="414"/>
      <c r="H20" s="414"/>
      <c r="I20" s="415"/>
      <c r="K20" s="113" t="s">
        <v>17</v>
      </c>
      <c r="M20" s="413">
        <f>AL12</f>
        <v>0</v>
      </c>
      <c r="N20" s="414"/>
      <c r="O20" s="414"/>
      <c r="P20" s="414"/>
      <c r="Q20" s="414"/>
      <c r="R20" s="414"/>
      <c r="S20" s="414"/>
      <c r="T20" s="414"/>
      <c r="U20" s="415"/>
      <c r="W20" s="290" t="s">
        <v>190</v>
      </c>
      <c r="X20" s="290"/>
      <c r="Y20" s="290"/>
      <c r="Z20" s="290"/>
      <c r="AA20" s="290"/>
      <c r="AB20" s="290"/>
      <c r="AC20" s="290"/>
      <c r="AD20" s="290"/>
      <c r="AE20" s="290"/>
      <c r="AF20" s="290"/>
      <c r="AG20" s="290"/>
      <c r="AH20" s="290"/>
      <c r="AI20" s="290"/>
      <c r="AJ20" s="290"/>
      <c r="AK20" s="290"/>
      <c r="AL20" s="290"/>
      <c r="AM20" s="290"/>
      <c r="AN20" s="290"/>
      <c r="AO20" s="290"/>
      <c r="AP20" s="290"/>
      <c r="AQ20" s="290"/>
      <c r="AR20" s="290"/>
      <c r="AS20" s="290"/>
      <c r="AT20" s="290"/>
      <c r="AU20" s="290"/>
      <c r="AV20" s="290"/>
    </row>
    <row r="21" spans="23:48" ht="9.75" customHeight="1" thickBot="1">
      <c r="W21" s="289" t="s">
        <v>191</v>
      </c>
      <c r="X21" s="289"/>
      <c r="Y21" s="289"/>
      <c r="Z21" s="289"/>
      <c r="AA21" s="289"/>
      <c r="AB21" s="289"/>
      <c r="AC21" s="289"/>
      <c r="AD21" s="289"/>
      <c r="AE21" s="289"/>
      <c r="AF21" s="289"/>
      <c r="AG21" s="289"/>
      <c r="AH21" s="289"/>
      <c r="AI21" s="289"/>
      <c r="AJ21" s="289"/>
      <c r="AK21" s="289"/>
      <c r="AL21" s="289"/>
      <c r="AM21" s="289"/>
      <c r="AN21" s="289"/>
      <c r="AO21" s="289"/>
      <c r="AP21" s="289"/>
      <c r="AQ21" s="289"/>
      <c r="AR21" s="289"/>
      <c r="AS21" s="289"/>
      <c r="AT21" s="289"/>
      <c r="AU21" s="289"/>
      <c r="AV21" s="289"/>
    </row>
    <row r="22" spans="1:48" ht="16.5" customHeight="1" thickTop="1">
      <c r="A22" s="202">
        <v>1</v>
      </c>
      <c r="B22" s="294">
        <f>'試合前データ入力'!E5</f>
        <v>0</v>
      </c>
      <c r="C22" s="295"/>
      <c r="D22" s="295"/>
      <c r="E22" s="295"/>
      <c r="F22" s="295"/>
      <c r="G22" s="295"/>
      <c r="H22" s="296"/>
      <c r="I22" s="203">
        <f>'試合前データ入力'!F5</f>
        <v>0</v>
      </c>
      <c r="J22" s="416" t="s">
        <v>19</v>
      </c>
      <c r="K22" s="417"/>
      <c r="L22" s="418"/>
      <c r="M22" s="204">
        <v>1</v>
      </c>
      <c r="N22" s="294">
        <f>'試合前データ入力'!I5</f>
        <v>0</v>
      </c>
      <c r="O22" s="295"/>
      <c r="P22" s="295"/>
      <c r="Q22" s="295"/>
      <c r="R22" s="295"/>
      <c r="S22" s="295"/>
      <c r="T22" s="411"/>
      <c r="U22" s="205">
        <f>'試合前データ入力'!J5</f>
        <v>0</v>
      </c>
      <c r="W22" s="289"/>
      <c r="X22" s="289"/>
      <c r="Y22" s="289"/>
      <c r="Z22" s="289"/>
      <c r="AA22" s="289"/>
      <c r="AB22" s="289"/>
      <c r="AC22" s="289"/>
      <c r="AD22" s="289"/>
      <c r="AE22" s="289"/>
      <c r="AF22" s="289"/>
      <c r="AG22" s="289"/>
      <c r="AH22" s="289"/>
      <c r="AI22" s="289"/>
      <c r="AJ22" s="289"/>
      <c r="AK22" s="289"/>
      <c r="AL22" s="289"/>
      <c r="AM22" s="289"/>
      <c r="AN22" s="289"/>
      <c r="AO22" s="289"/>
      <c r="AP22" s="289"/>
      <c r="AQ22" s="289"/>
      <c r="AR22" s="289"/>
      <c r="AS22" s="289"/>
      <c r="AT22" s="289"/>
      <c r="AU22" s="289"/>
      <c r="AV22" s="289"/>
    </row>
    <row r="23" spans="1:48" ht="16.5" customHeight="1" thickBot="1">
      <c r="A23" s="206">
        <v>2</v>
      </c>
      <c r="B23" s="291">
        <f>'試合前データ入力'!E6</f>
        <v>0</v>
      </c>
      <c r="C23" s="292"/>
      <c r="D23" s="292"/>
      <c r="E23" s="292"/>
      <c r="F23" s="292"/>
      <c r="G23" s="292"/>
      <c r="H23" s="293"/>
      <c r="I23" s="200">
        <f>'試合前データ入力'!F6</f>
        <v>0</v>
      </c>
      <c r="J23" s="419"/>
      <c r="K23" s="420"/>
      <c r="L23" s="421"/>
      <c r="M23" s="130">
        <v>2</v>
      </c>
      <c r="N23" s="291">
        <f>'試合前データ入力'!I6</f>
        <v>0</v>
      </c>
      <c r="O23" s="292"/>
      <c r="P23" s="292"/>
      <c r="Q23" s="292"/>
      <c r="R23" s="292"/>
      <c r="S23" s="292"/>
      <c r="T23" s="300"/>
      <c r="U23" s="207">
        <f>'試合前データ入力'!J6</f>
        <v>0</v>
      </c>
      <c r="W23" s="289"/>
      <c r="X23" s="289"/>
      <c r="Y23" s="289"/>
      <c r="Z23" s="289"/>
      <c r="AA23" s="289"/>
      <c r="AB23" s="289"/>
      <c r="AC23" s="289"/>
      <c r="AD23" s="289"/>
      <c r="AE23" s="289"/>
      <c r="AF23" s="289"/>
      <c r="AG23" s="289"/>
      <c r="AH23" s="289"/>
      <c r="AI23" s="289"/>
      <c r="AJ23" s="289"/>
      <c r="AK23" s="289"/>
      <c r="AL23" s="289"/>
      <c r="AM23" s="289"/>
      <c r="AN23" s="289"/>
      <c r="AO23" s="289"/>
      <c r="AP23" s="289"/>
      <c r="AQ23" s="289"/>
      <c r="AR23" s="289"/>
      <c r="AS23" s="289"/>
      <c r="AT23" s="289"/>
      <c r="AU23" s="289"/>
      <c r="AV23" s="289"/>
    </row>
    <row r="24" spans="1:48" ht="16.5" customHeight="1" thickTop="1">
      <c r="A24" s="206">
        <v>3</v>
      </c>
      <c r="B24" s="291">
        <f>'試合前データ入力'!E7</f>
        <v>0</v>
      </c>
      <c r="C24" s="292"/>
      <c r="D24" s="292"/>
      <c r="E24" s="292"/>
      <c r="F24" s="292"/>
      <c r="G24" s="292"/>
      <c r="H24" s="293"/>
      <c r="I24" s="200">
        <f>'試合前データ入力'!F7</f>
        <v>0</v>
      </c>
      <c r="J24" s="419"/>
      <c r="K24" s="420"/>
      <c r="L24" s="421"/>
      <c r="M24" s="130">
        <v>3</v>
      </c>
      <c r="N24" s="291">
        <f>'試合前データ入力'!I7</f>
        <v>0</v>
      </c>
      <c r="O24" s="292"/>
      <c r="P24" s="292"/>
      <c r="Q24" s="292"/>
      <c r="R24" s="292"/>
      <c r="S24" s="292"/>
      <c r="T24" s="293"/>
      <c r="U24" s="207">
        <f>'試合前データ入力'!J7</f>
        <v>0</v>
      </c>
      <c r="W24" s="534">
        <f>A12</f>
        <v>0</v>
      </c>
      <c r="X24" s="535"/>
      <c r="Y24" s="535"/>
      <c r="Z24" s="535"/>
      <c r="AA24" s="535"/>
      <c r="AB24" s="535"/>
      <c r="AC24" s="535"/>
      <c r="AD24" s="535"/>
      <c r="AE24" s="535"/>
      <c r="AF24" s="535"/>
      <c r="AG24" s="538" t="s">
        <v>150</v>
      </c>
      <c r="AH24" s="539"/>
      <c r="AI24" s="539"/>
      <c r="AJ24" s="539"/>
      <c r="AK24" s="539"/>
      <c r="AL24" s="540"/>
      <c r="AM24" s="551">
        <f>AL12</f>
        <v>0</v>
      </c>
      <c r="AN24" s="551"/>
      <c r="AO24" s="551"/>
      <c r="AP24" s="551"/>
      <c r="AQ24" s="551"/>
      <c r="AR24" s="551"/>
      <c r="AS24" s="551"/>
      <c r="AT24" s="551"/>
      <c r="AU24" s="551"/>
      <c r="AV24" s="552"/>
    </row>
    <row r="25" spans="1:48" ht="16.5" customHeight="1" thickBot="1">
      <c r="A25" s="206">
        <v>4</v>
      </c>
      <c r="B25" s="291">
        <f>'試合前データ入力'!E8</f>
        <v>0</v>
      </c>
      <c r="C25" s="292"/>
      <c r="D25" s="292"/>
      <c r="E25" s="292"/>
      <c r="F25" s="292"/>
      <c r="G25" s="292"/>
      <c r="H25" s="293"/>
      <c r="I25" s="200">
        <f>'試合前データ入力'!F8</f>
        <v>0</v>
      </c>
      <c r="J25" s="419"/>
      <c r="K25" s="420"/>
      <c r="L25" s="421"/>
      <c r="M25" s="130">
        <v>4</v>
      </c>
      <c r="N25" s="291">
        <f>'試合前データ入力'!I8</f>
        <v>0</v>
      </c>
      <c r="O25" s="292"/>
      <c r="P25" s="292"/>
      <c r="Q25" s="292"/>
      <c r="R25" s="292"/>
      <c r="S25" s="292"/>
      <c r="T25" s="293"/>
      <c r="U25" s="207">
        <f>'試合前データ入力'!J8</f>
        <v>0</v>
      </c>
      <c r="W25" s="536"/>
      <c r="X25" s="537"/>
      <c r="Y25" s="537"/>
      <c r="Z25" s="537"/>
      <c r="AA25" s="537"/>
      <c r="AB25" s="537"/>
      <c r="AC25" s="537"/>
      <c r="AD25" s="537"/>
      <c r="AE25" s="537"/>
      <c r="AF25" s="537"/>
      <c r="AG25" s="541"/>
      <c r="AH25" s="542"/>
      <c r="AI25" s="542"/>
      <c r="AJ25" s="542"/>
      <c r="AK25" s="542"/>
      <c r="AL25" s="543"/>
      <c r="AM25" s="553"/>
      <c r="AN25" s="553"/>
      <c r="AO25" s="553"/>
      <c r="AP25" s="553"/>
      <c r="AQ25" s="553"/>
      <c r="AR25" s="553"/>
      <c r="AS25" s="553"/>
      <c r="AT25" s="553"/>
      <c r="AU25" s="553"/>
      <c r="AV25" s="554"/>
    </row>
    <row r="26" spans="1:48" ht="16.5" customHeight="1" thickTop="1">
      <c r="A26" s="206">
        <v>5</v>
      </c>
      <c r="B26" s="291">
        <f>'試合前データ入力'!E9</f>
        <v>0</v>
      </c>
      <c r="C26" s="292"/>
      <c r="D26" s="292"/>
      <c r="E26" s="292"/>
      <c r="F26" s="292"/>
      <c r="G26" s="292"/>
      <c r="H26" s="293"/>
      <c r="I26" s="200">
        <f>'試合前データ入力'!F9</f>
        <v>0</v>
      </c>
      <c r="J26" s="419"/>
      <c r="K26" s="420"/>
      <c r="L26" s="421"/>
      <c r="M26" s="130">
        <v>5</v>
      </c>
      <c r="N26" s="291">
        <f>'試合前データ入力'!I9</f>
        <v>0</v>
      </c>
      <c r="O26" s="292"/>
      <c r="P26" s="292"/>
      <c r="Q26" s="292"/>
      <c r="R26" s="292"/>
      <c r="S26" s="292"/>
      <c r="T26" s="293"/>
      <c r="U26" s="207">
        <f>'試合前データ入力'!J9</f>
        <v>0</v>
      </c>
      <c r="W26" s="276" t="s">
        <v>186</v>
      </c>
      <c r="X26" s="425" t="s">
        <v>187</v>
      </c>
      <c r="Y26" s="425"/>
      <c r="Z26" s="425"/>
      <c r="AA26" s="425"/>
      <c r="AB26" s="425"/>
      <c r="AC26" s="425"/>
      <c r="AD26" s="555" t="s">
        <v>188</v>
      </c>
      <c r="AE26" s="555"/>
      <c r="AF26" s="555"/>
      <c r="AG26" s="544" t="s">
        <v>185</v>
      </c>
      <c r="AH26" s="545"/>
      <c r="AI26" s="545"/>
      <c r="AJ26" s="545"/>
      <c r="AK26" s="545"/>
      <c r="AL26" s="546"/>
      <c r="AM26" s="286" t="s">
        <v>186</v>
      </c>
      <c r="AN26" s="425" t="s">
        <v>187</v>
      </c>
      <c r="AO26" s="425"/>
      <c r="AP26" s="425"/>
      <c r="AQ26" s="425"/>
      <c r="AR26" s="425"/>
      <c r="AS26" s="425"/>
      <c r="AT26" s="555" t="s">
        <v>188</v>
      </c>
      <c r="AU26" s="555"/>
      <c r="AV26" s="556"/>
    </row>
    <row r="27" spans="1:48" ht="16.5" customHeight="1">
      <c r="A27" s="206">
        <v>6</v>
      </c>
      <c r="B27" s="291">
        <f>'試合前データ入力'!E10</f>
        <v>0</v>
      </c>
      <c r="C27" s="292"/>
      <c r="D27" s="292"/>
      <c r="E27" s="292"/>
      <c r="F27" s="292"/>
      <c r="G27" s="292"/>
      <c r="H27" s="293"/>
      <c r="I27" s="200">
        <f>'試合前データ入力'!F10</f>
        <v>0</v>
      </c>
      <c r="J27" s="419"/>
      <c r="K27" s="420"/>
      <c r="L27" s="421"/>
      <c r="M27" s="130">
        <v>6</v>
      </c>
      <c r="N27" s="291">
        <f>'試合前データ入力'!I10</f>
        <v>0</v>
      </c>
      <c r="O27" s="292"/>
      <c r="P27" s="292"/>
      <c r="Q27" s="292"/>
      <c r="R27" s="292"/>
      <c r="S27" s="292"/>
      <c r="T27" s="293"/>
      <c r="U27" s="207">
        <f>'試合前データ入力'!J10</f>
        <v>0</v>
      </c>
      <c r="W27" s="287" t="s">
        <v>186</v>
      </c>
      <c r="X27" s="557" t="s">
        <v>187</v>
      </c>
      <c r="Y27" s="557"/>
      <c r="Z27" s="557"/>
      <c r="AA27" s="557"/>
      <c r="AB27" s="557"/>
      <c r="AC27" s="557"/>
      <c r="AD27" s="550" t="s">
        <v>189</v>
      </c>
      <c r="AE27" s="550"/>
      <c r="AF27" s="550"/>
      <c r="AG27" s="547"/>
      <c r="AH27" s="548"/>
      <c r="AI27" s="548"/>
      <c r="AJ27" s="548"/>
      <c r="AK27" s="548"/>
      <c r="AL27" s="549"/>
      <c r="AM27" s="285" t="s">
        <v>186</v>
      </c>
      <c r="AN27" s="557" t="s">
        <v>187</v>
      </c>
      <c r="AO27" s="557"/>
      <c r="AP27" s="557"/>
      <c r="AQ27" s="557"/>
      <c r="AR27" s="557"/>
      <c r="AS27" s="557"/>
      <c r="AT27" s="550" t="s">
        <v>189</v>
      </c>
      <c r="AU27" s="550"/>
      <c r="AV27" s="558"/>
    </row>
    <row r="28" spans="1:48" ht="16.5" customHeight="1">
      <c r="A28" s="206">
        <v>7</v>
      </c>
      <c r="B28" s="291">
        <f>'試合前データ入力'!E11</f>
        <v>0</v>
      </c>
      <c r="C28" s="292"/>
      <c r="D28" s="292"/>
      <c r="E28" s="292"/>
      <c r="F28" s="292"/>
      <c r="G28" s="292"/>
      <c r="H28" s="293"/>
      <c r="I28" s="200">
        <f>'試合前データ入力'!F11</f>
        <v>0</v>
      </c>
      <c r="J28" s="419"/>
      <c r="K28" s="420"/>
      <c r="L28" s="421"/>
      <c r="M28" s="130">
        <v>7</v>
      </c>
      <c r="N28" s="291">
        <f>'試合前データ入力'!I11</f>
        <v>0</v>
      </c>
      <c r="O28" s="292"/>
      <c r="P28" s="292"/>
      <c r="Q28" s="292"/>
      <c r="R28" s="292"/>
      <c r="S28" s="292"/>
      <c r="T28" s="293"/>
      <c r="U28" s="207">
        <f>'試合前データ入力'!J11</f>
        <v>0</v>
      </c>
      <c r="W28" s="280"/>
      <c r="X28" s="309">
        <f aca="true" t="shared" si="0" ref="X28:X61">IF(ISBLANK(W28),"",VLOOKUP(W28,$A$22:$I$46,2,0))</f>
      </c>
      <c r="Y28" s="309"/>
      <c r="Z28" s="309"/>
      <c r="AA28" s="309"/>
      <c r="AB28" s="309"/>
      <c r="AC28" s="309"/>
      <c r="AD28" s="429"/>
      <c r="AE28" s="429"/>
      <c r="AF28" s="429"/>
      <c r="AG28" s="434"/>
      <c r="AH28" s="435"/>
      <c r="AI28" s="435"/>
      <c r="AJ28" s="642"/>
      <c r="AK28" s="642"/>
      <c r="AL28" s="643"/>
      <c r="AM28" s="214"/>
      <c r="AN28" s="309">
        <f aca="true" t="shared" si="1" ref="AN28:AN61">IF(ISBLANK(AM28),"",VLOOKUP(AM28,$M$22:$U$46,2,0))</f>
      </c>
      <c r="AO28" s="309"/>
      <c r="AP28" s="309"/>
      <c r="AQ28" s="309"/>
      <c r="AR28" s="309"/>
      <c r="AS28" s="309"/>
      <c r="AT28" s="429"/>
      <c r="AU28" s="429"/>
      <c r="AV28" s="433"/>
    </row>
    <row r="29" spans="1:48" ht="16.5" customHeight="1">
      <c r="A29" s="206">
        <v>8</v>
      </c>
      <c r="B29" s="291">
        <f>'試合前データ入力'!E12</f>
        <v>0</v>
      </c>
      <c r="C29" s="292"/>
      <c r="D29" s="292"/>
      <c r="E29" s="292"/>
      <c r="F29" s="292"/>
      <c r="G29" s="292"/>
      <c r="H29" s="293"/>
      <c r="I29" s="200">
        <f>'試合前データ入力'!F12</f>
        <v>0</v>
      </c>
      <c r="J29" s="422"/>
      <c r="K29" s="423"/>
      <c r="L29" s="424"/>
      <c r="M29" s="130">
        <v>8</v>
      </c>
      <c r="N29" s="291">
        <f>'試合前データ入力'!I12</f>
        <v>0</v>
      </c>
      <c r="O29" s="292"/>
      <c r="P29" s="292"/>
      <c r="Q29" s="292"/>
      <c r="R29" s="292"/>
      <c r="S29" s="292"/>
      <c r="T29" s="300"/>
      <c r="U29" s="207">
        <f>'試合前データ入力'!J12</f>
        <v>0</v>
      </c>
      <c r="W29" s="284"/>
      <c r="X29" s="308">
        <f t="shared" si="0"/>
      </c>
      <c r="Y29" s="308"/>
      <c r="Z29" s="308"/>
      <c r="AA29" s="308"/>
      <c r="AB29" s="308"/>
      <c r="AC29" s="308"/>
      <c r="AD29" s="312"/>
      <c r="AE29" s="312"/>
      <c r="AF29" s="312"/>
      <c r="AG29" s="313"/>
      <c r="AH29" s="314"/>
      <c r="AI29" s="314" t="s">
        <v>151</v>
      </c>
      <c r="AJ29" s="314"/>
      <c r="AK29" s="314"/>
      <c r="AL29" s="412"/>
      <c r="AM29" s="282"/>
      <c r="AN29" s="308">
        <f t="shared" si="1"/>
      </c>
      <c r="AO29" s="308"/>
      <c r="AP29" s="308"/>
      <c r="AQ29" s="308"/>
      <c r="AR29" s="308"/>
      <c r="AS29" s="308"/>
      <c r="AT29" s="312"/>
      <c r="AU29" s="312"/>
      <c r="AV29" s="410"/>
    </row>
    <row r="30" spans="1:48" ht="16.5" customHeight="1">
      <c r="A30" s="206">
        <v>9</v>
      </c>
      <c r="B30" s="291">
        <f>'試合前データ入力'!E13</f>
        <v>0</v>
      </c>
      <c r="C30" s="292"/>
      <c r="D30" s="292"/>
      <c r="E30" s="292"/>
      <c r="F30" s="292"/>
      <c r="G30" s="292"/>
      <c r="H30" s="293"/>
      <c r="I30" s="200">
        <f>'試合前データ入力'!F13</f>
        <v>0</v>
      </c>
      <c r="J30" s="426" t="s">
        <v>21</v>
      </c>
      <c r="K30" s="427"/>
      <c r="L30" s="428"/>
      <c r="M30" s="130">
        <v>9</v>
      </c>
      <c r="N30" s="291">
        <f>'試合前データ入力'!I13</f>
        <v>0</v>
      </c>
      <c r="O30" s="292"/>
      <c r="P30" s="292"/>
      <c r="Q30" s="292"/>
      <c r="R30" s="292"/>
      <c r="S30" s="292"/>
      <c r="T30" s="293"/>
      <c r="U30" s="207">
        <f>'試合前データ入力'!J13</f>
        <v>0</v>
      </c>
      <c r="W30" s="280"/>
      <c r="X30" s="309">
        <f t="shared" si="0"/>
      </c>
      <c r="Y30" s="309"/>
      <c r="Z30" s="309"/>
      <c r="AA30" s="309"/>
      <c r="AB30" s="309"/>
      <c r="AC30" s="309"/>
      <c r="AD30" s="429"/>
      <c r="AE30" s="429"/>
      <c r="AF30" s="429"/>
      <c r="AG30" s="434"/>
      <c r="AH30" s="435"/>
      <c r="AI30" s="435"/>
      <c r="AJ30" s="642"/>
      <c r="AK30" s="642"/>
      <c r="AL30" s="643"/>
      <c r="AM30" s="214"/>
      <c r="AN30" s="309">
        <f t="shared" si="1"/>
      </c>
      <c r="AO30" s="309"/>
      <c r="AP30" s="309"/>
      <c r="AQ30" s="309"/>
      <c r="AR30" s="309"/>
      <c r="AS30" s="309"/>
      <c r="AT30" s="429"/>
      <c r="AU30" s="429"/>
      <c r="AV30" s="433"/>
    </row>
    <row r="31" spans="1:48" ht="16.5" customHeight="1">
      <c r="A31" s="206">
        <v>10</v>
      </c>
      <c r="B31" s="291">
        <f>'試合前データ入力'!E14</f>
        <v>0</v>
      </c>
      <c r="C31" s="292"/>
      <c r="D31" s="292"/>
      <c r="E31" s="292"/>
      <c r="F31" s="292"/>
      <c r="G31" s="292"/>
      <c r="H31" s="293"/>
      <c r="I31" s="200">
        <f>'試合前データ入力'!F14</f>
        <v>0</v>
      </c>
      <c r="J31" s="422"/>
      <c r="K31" s="423"/>
      <c r="L31" s="424"/>
      <c r="M31" s="130">
        <v>10</v>
      </c>
      <c r="N31" s="291">
        <f>'試合前データ入力'!I14</f>
        <v>0</v>
      </c>
      <c r="O31" s="292"/>
      <c r="P31" s="292"/>
      <c r="Q31" s="292"/>
      <c r="R31" s="292"/>
      <c r="S31" s="292"/>
      <c r="T31" s="293"/>
      <c r="U31" s="207">
        <f>'試合前データ入力'!J14</f>
        <v>0</v>
      </c>
      <c r="W31" s="280"/>
      <c r="X31" s="309">
        <f t="shared" si="0"/>
      </c>
      <c r="Y31" s="309"/>
      <c r="Z31" s="309"/>
      <c r="AA31" s="309"/>
      <c r="AB31" s="309"/>
      <c r="AC31" s="309"/>
      <c r="AD31" s="429"/>
      <c r="AE31" s="429"/>
      <c r="AF31" s="429"/>
      <c r="AG31" s="353"/>
      <c r="AH31" s="317"/>
      <c r="AI31" s="317" t="s">
        <v>151</v>
      </c>
      <c r="AJ31" s="317"/>
      <c r="AK31" s="317"/>
      <c r="AL31" s="318"/>
      <c r="AM31" s="214"/>
      <c r="AN31" s="309">
        <f t="shared" si="1"/>
      </c>
      <c r="AO31" s="309"/>
      <c r="AP31" s="309"/>
      <c r="AQ31" s="309"/>
      <c r="AR31" s="309"/>
      <c r="AS31" s="309"/>
      <c r="AT31" s="429"/>
      <c r="AU31" s="429"/>
      <c r="AV31" s="433"/>
    </row>
    <row r="32" spans="1:48" ht="16.5" customHeight="1">
      <c r="A32" s="206">
        <v>11</v>
      </c>
      <c r="B32" s="291">
        <f>'試合前データ入力'!E15</f>
        <v>0</v>
      </c>
      <c r="C32" s="292"/>
      <c r="D32" s="292"/>
      <c r="E32" s="292"/>
      <c r="F32" s="292"/>
      <c r="G32" s="292"/>
      <c r="H32" s="293"/>
      <c r="I32" s="200">
        <f>'試合前データ入力'!F15</f>
        <v>0</v>
      </c>
      <c r="J32" s="426" t="s">
        <v>22</v>
      </c>
      <c r="K32" s="427"/>
      <c r="L32" s="428"/>
      <c r="M32" s="130">
        <v>11</v>
      </c>
      <c r="N32" s="291">
        <f>'試合前データ入力'!I15</f>
        <v>0</v>
      </c>
      <c r="O32" s="292"/>
      <c r="P32" s="292"/>
      <c r="Q32" s="292"/>
      <c r="R32" s="292"/>
      <c r="S32" s="292"/>
      <c r="T32" s="293"/>
      <c r="U32" s="207">
        <f>'試合前データ入力'!J15</f>
        <v>0</v>
      </c>
      <c r="W32" s="288"/>
      <c r="X32" s="316">
        <f t="shared" si="0"/>
      </c>
      <c r="Y32" s="316"/>
      <c r="Z32" s="316"/>
      <c r="AA32" s="316"/>
      <c r="AB32" s="316"/>
      <c r="AC32" s="316"/>
      <c r="AD32" s="350"/>
      <c r="AE32" s="350"/>
      <c r="AF32" s="350"/>
      <c r="AG32" s="351"/>
      <c r="AH32" s="352"/>
      <c r="AI32" s="352"/>
      <c r="AJ32" s="644"/>
      <c r="AK32" s="644"/>
      <c r="AL32" s="645"/>
      <c r="AM32" s="283"/>
      <c r="AN32" s="316">
        <f t="shared" si="1"/>
      </c>
      <c r="AO32" s="316"/>
      <c r="AP32" s="316"/>
      <c r="AQ32" s="316"/>
      <c r="AR32" s="316"/>
      <c r="AS32" s="316"/>
      <c r="AT32" s="350"/>
      <c r="AU32" s="350"/>
      <c r="AV32" s="559"/>
    </row>
    <row r="33" spans="1:48" ht="16.5" customHeight="1">
      <c r="A33" s="206">
        <v>12</v>
      </c>
      <c r="B33" s="291">
        <f>'試合前データ入力'!E16</f>
        <v>0</v>
      </c>
      <c r="C33" s="292"/>
      <c r="D33" s="292"/>
      <c r="E33" s="292"/>
      <c r="F33" s="292"/>
      <c r="G33" s="292"/>
      <c r="H33" s="293"/>
      <c r="I33" s="200">
        <f>'試合前データ入力'!F16</f>
        <v>0</v>
      </c>
      <c r="J33" s="419"/>
      <c r="K33" s="420"/>
      <c r="L33" s="421"/>
      <c r="M33" s="130">
        <v>12</v>
      </c>
      <c r="N33" s="291">
        <f>'試合前データ入力'!I16</f>
        <v>0</v>
      </c>
      <c r="O33" s="292"/>
      <c r="P33" s="292"/>
      <c r="Q33" s="292"/>
      <c r="R33" s="292"/>
      <c r="S33" s="292"/>
      <c r="T33" s="293"/>
      <c r="U33" s="207">
        <f>'試合前データ入力'!J16</f>
        <v>0</v>
      </c>
      <c r="W33" s="284"/>
      <c r="X33" s="308">
        <f t="shared" si="0"/>
      </c>
      <c r="Y33" s="308"/>
      <c r="Z33" s="308"/>
      <c r="AA33" s="308"/>
      <c r="AB33" s="308"/>
      <c r="AC33" s="308"/>
      <c r="AD33" s="312"/>
      <c r="AE33" s="312"/>
      <c r="AF33" s="312"/>
      <c r="AG33" s="313"/>
      <c r="AH33" s="314"/>
      <c r="AI33" s="314" t="s">
        <v>151</v>
      </c>
      <c r="AJ33" s="314"/>
      <c r="AK33" s="314"/>
      <c r="AL33" s="412"/>
      <c r="AM33" s="282"/>
      <c r="AN33" s="308">
        <f t="shared" si="1"/>
      </c>
      <c r="AO33" s="308"/>
      <c r="AP33" s="308"/>
      <c r="AQ33" s="308"/>
      <c r="AR33" s="308"/>
      <c r="AS33" s="308"/>
      <c r="AT33" s="312"/>
      <c r="AU33" s="312"/>
      <c r="AV33" s="410"/>
    </row>
    <row r="34" spans="1:48" ht="16.5" customHeight="1">
      <c r="A34" s="206">
        <v>13</v>
      </c>
      <c r="B34" s="291">
        <f>'試合前データ入力'!E17</f>
        <v>0</v>
      </c>
      <c r="C34" s="292"/>
      <c r="D34" s="292"/>
      <c r="E34" s="292"/>
      <c r="F34" s="292"/>
      <c r="G34" s="292"/>
      <c r="H34" s="293"/>
      <c r="I34" s="200">
        <f>'試合前データ入力'!F17</f>
        <v>0</v>
      </c>
      <c r="J34" s="419"/>
      <c r="K34" s="420"/>
      <c r="L34" s="421"/>
      <c r="M34" s="130">
        <v>13</v>
      </c>
      <c r="N34" s="291">
        <f>'試合前データ入力'!I17</f>
        <v>0</v>
      </c>
      <c r="O34" s="292"/>
      <c r="P34" s="292"/>
      <c r="Q34" s="292"/>
      <c r="R34" s="292"/>
      <c r="S34" s="292"/>
      <c r="T34" s="293"/>
      <c r="U34" s="207">
        <f>'試合前データ入力'!J17</f>
        <v>0</v>
      </c>
      <c r="W34" s="280"/>
      <c r="X34" s="309">
        <f t="shared" si="0"/>
      </c>
      <c r="Y34" s="309"/>
      <c r="Z34" s="309"/>
      <c r="AA34" s="309"/>
      <c r="AB34" s="309"/>
      <c r="AC34" s="309"/>
      <c r="AD34" s="429"/>
      <c r="AE34" s="429"/>
      <c r="AF34" s="429"/>
      <c r="AG34" s="434"/>
      <c r="AH34" s="435"/>
      <c r="AI34" s="435"/>
      <c r="AJ34" s="642"/>
      <c r="AK34" s="642"/>
      <c r="AL34" s="643"/>
      <c r="AM34" s="214"/>
      <c r="AN34" s="309">
        <f t="shared" si="1"/>
      </c>
      <c r="AO34" s="309"/>
      <c r="AP34" s="309"/>
      <c r="AQ34" s="309"/>
      <c r="AR34" s="309"/>
      <c r="AS34" s="309"/>
      <c r="AT34" s="429"/>
      <c r="AU34" s="429"/>
      <c r="AV34" s="433"/>
    </row>
    <row r="35" spans="1:48" ht="16.5" customHeight="1">
      <c r="A35" s="206">
        <v>14</v>
      </c>
      <c r="B35" s="291">
        <f>'試合前データ入力'!E18</f>
        <v>0</v>
      </c>
      <c r="C35" s="292"/>
      <c r="D35" s="292"/>
      <c r="E35" s="292"/>
      <c r="F35" s="292"/>
      <c r="G35" s="292"/>
      <c r="H35" s="293"/>
      <c r="I35" s="200">
        <f>'試合前データ入力'!F18</f>
        <v>0</v>
      </c>
      <c r="J35" s="422"/>
      <c r="K35" s="423"/>
      <c r="L35" s="424"/>
      <c r="M35" s="130">
        <v>14</v>
      </c>
      <c r="N35" s="291">
        <f>'試合前データ入力'!I18</f>
        <v>0</v>
      </c>
      <c r="O35" s="292"/>
      <c r="P35" s="292"/>
      <c r="Q35" s="292"/>
      <c r="R35" s="292"/>
      <c r="S35" s="292"/>
      <c r="T35" s="293"/>
      <c r="U35" s="207">
        <f>'試合前データ入力'!J18</f>
        <v>0</v>
      </c>
      <c r="W35" s="280"/>
      <c r="X35" s="309">
        <f t="shared" si="0"/>
      </c>
      <c r="Y35" s="309"/>
      <c r="Z35" s="309"/>
      <c r="AA35" s="309"/>
      <c r="AB35" s="309"/>
      <c r="AC35" s="309"/>
      <c r="AD35" s="429"/>
      <c r="AE35" s="429"/>
      <c r="AF35" s="429"/>
      <c r="AG35" s="353"/>
      <c r="AH35" s="317"/>
      <c r="AI35" s="317" t="s">
        <v>151</v>
      </c>
      <c r="AJ35" s="317"/>
      <c r="AK35" s="317"/>
      <c r="AL35" s="318"/>
      <c r="AM35" s="214"/>
      <c r="AN35" s="309">
        <f t="shared" si="1"/>
      </c>
      <c r="AO35" s="309"/>
      <c r="AP35" s="309"/>
      <c r="AQ35" s="309"/>
      <c r="AR35" s="309"/>
      <c r="AS35" s="309"/>
      <c r="AT35" s="429"/>
      <c r="AU35" s="429"/>
      <c r="AV35" s="433"/>
    </row>
    <row r="36" spans="1:48" ht="16.5" customHeight="1">
      <c r="A36" s="206">
        <v>15</v>
      </c>
      <c r="B36" s="291">
        <f>'試合前データ入力'!E19</f>
        <v>0</v>
      </c>
      <c r="C36" s="292"/>
      <c r="D36" s="292"/>
      <c r="E36" s="292"/>
      <c r="F36" s="292"/>
      <c r="G36" s="292"/>
      <c r="H36" s="293"/>
      <c r="I36" s="200">
        <f>'試合前データ入力'!F19</f>
        <v>0</v>
      </c>
      <c r="J36" s="430" t="s">
        <v>23</v>
      </c>
      <c r="K36" s="431"/>
      <c r="L36" s="432"/>
      <c r="M36" s="130">
        <v>15</v>
      </c>
      <c r="N36" s="291">
        <f>'試合前データ入力'!I19</f>
        <v>0</v>
      </c>
      <c r="O36" s="292"/>
      <c r="P36" s="292"/>
      <c r="Q36" s="292"/>
      <c r="R36" s="292"/>
      <c r="S36" s="292"/>
      <c r="T36" s="300"/>
      <c r="U36" s="207">
        <f>'試合前データ入力'!J19</f>
        <v>0</v>
      </c>
      <c r="W36" s="288"/>
      <c r="X36" s="316">
        <f t="shared" si="0"/>
      </c>
      <c r="Y36" s="316"/>
      <c r="Z36" s="316"/>
      <c r="AA36" s="316"/>
      <c r="AB36" s="316"/>
      <c r="AC36" s="316"/>
      <c r="AD36" s="350"/>
      <c r="AE36" s="350"/>
      <c r="AF36" s="350"/>
      <c r="AG36" s="351"/>
      <c r="AH36" s="352"/>
      <c r="AI36" s="352"/>
      <c r="AJ36" s="644"/>
      <c r="AK36" s="644"/>
      <c r="AL36" s="645"/>
      <c r="AM36" s="283"/>
      <c r="AN36" s="316">
        <f t="shared" si="1"/>
      </c>
      <c r="AO36" s="316"/>
      <c r="AP36" s="316"/>
      <c r="AQ36" s="316"/>
      <c r="AR36" s="316"/>
      <c r="AS36" s="316"/>
      <c r="AT36" s="350"/>
      <c r="AU36" s="350"/>
      <c r="AV36" s="559"/>
    </row>
    <row r="37" spans="1:48" ht="16.5" customHeight="1">
      <c r="A37" s="206">
        <v>16</v>
      </c>
      <c r="B37" s="291">
        <f>'試合前データ入力'!E20</f>
        <v>0</v>
      </c>
      <c r="C37" s="292"/>
      <c r="D37" s="292"/>
      <c r="E37" s="292"/>
      <c r="F37" s="292"/>
      <c r="G37" s="292"/>
      <c r="H37" s="293"/>
      <c r="I37" s="200">
        <f>'試合前データ入力'!F20</f>
        <v>0</v>
      </c>
      <c r="J37" s="426" t="s">
        <v>24</v>
      </c>
      <c r="K37" s="427"/>
      <c r="L37" s="428"/>
      <c r="M37" s="130">
        <v>16</v>
      </c>
      <c r="N37" s="291">
        <f>'試合前データ入力'!I20</f>
        <v>0</v>
      </c>
      <c r="O37" s="292"/>
      <c r="P37" s="292"/>
      <c r="Q37" s="292"/>
      <c r="R37" s="292"/>
      <c r="S37" s="292"/>
      <c r="T37" s="293"/>
      <c r="U37" s="207">
        <f>'試合前データ入力'!J20</f>
        <v>0</v>
      </c>
      <c r="W37" s="284"/>
      <c r="X37" s="308">
        <f t="shared" si="0"/>
      </c>
      <c r="Y37" s="308"/>
      <c r="Z37" s="308"/>
      <c r="AA37" s="308"/>
      <c r="AB37" s="308"/>
      <c r="AC37" s="308"/>
      <c r="AD37" s="312"/>
      <c r="AE37" s="312"/>
      <c r="AF37" s="312"/>
      <c r="AG37" s="313"/>
      <c r="AH37" s="314"/>
      <c r="AI37" s="314" t="s">
        <v>151</v>
      </c>
      <c r="AJ37" s="314"/>
      <c r="AK37" s="314"/>
      <c r="AL37" s="412"/>
      <c r="AM37" s="282"/>
      <c r="AN37" s="308">
        <f t="shared" si="1"/>
      </c>
      <c r="AO37" s="308"/>
      <c r="AP37" s="308"/>
      <c r="AQ37" s="308"/>
      <c r="AR37" s="308"/>
      <c r="AS37" s="308"/>
      <c r="AT37" s="312"/>
      <c r="AU37" s="312"/>
      <c r="AV37" s="410"/>
    </row>
    <row r="38" spans="1:48" ht="16.5" customHeight="1">
      <c r="A38" s="206">
        <v>17</v>
      </c>
      <c r="B38" s="291">
        <f>'試合前データ入力'!E21</f>
        <v>0</v>
      </c>
      <c r="C38" s="292"/>
      <c r="D38" s="292"/>
      <c r="E38" s="292"/>
      <c r="F38" s="292"/>
      <c r="G38" s="292"/>
      <c r="H38" s="293"/>
      <c r="I38" s="200">
        <f>'試合前データ入力'!F21</f>
        <v>0</v>
      </c>
      <c r="J38" s="419"/>
      <c r="K38" s="420"/>
      <c r="L38" s="421"/>
      <c r="M38" s="130">
        <v>17</v>
      </c>
      <c r="N38" s="291">
        <f>'試合前データ入力'!I21</f>
        <v>0</v>
      </c>
      <c r="O38" s="292"/>
      <c r="P38" s="292"/>
      <c r="Q38" s="292"/>
      <c r="R38" s="292"/>
      <c r="S38" s="292"/>
      <c r="T38" s="293"/>
      <c r="U38" s="207">
        <f>'試合前データ入力'!J21</f>
        <v>0</v>
      </c>
      <c r="W38" s="280"/>
      <c r="X38" s="309">
        <f t="shared" si="0"/>
      </c>
      <c r="Y38" s="309"/>
      <c r="Z38" s="309"/>
      <c r="AA38" s="309"/>
      <c r="AB38" s="309"/>
      <c r="AC38" s="309"/>
      <c r="AD38" s="429"/>
      <c r="AE38" s="429"/>
      <c r="AF38" s="429"/>
      <c r="AG38" s="434"/>
      <c r="AH38" s="435"/>
      <c r="AI38" s="435"/>
      <c r="AJ38" s="642"/>
      <c r="AK38" s="642"/>
      <c r="AL38" s="643"/>
      <c r="AM38" s="214"/>
      <c r="AN38" s="309">
        <f t="shared" si="1"/>
      </c>
      <c r="AO38" s="309"/>
      <c r="AP38" s="309"/>
      <c r="AQ38" s="309"/>
      <c r="AR38" s="309"/>
      <c r="AS38" s="309"/>
      <c r="AT38" s="429"/>
      <c r="AU38" s="429"/>
      <c r="AV38" s="433"/>
    </row>
    <row r="39" spans="1:48" ht="16.5" customHeight="1">
      <c r="A39" s="206">
        <v>18</v>
      </c>
      <c r="B39" s="291">
        <f>'試合前データ入力'!E22</f>
        <v>0</v>
      </c>
      <c r="C39" s="292"/>
      <c r="D39" s="292"/>
      <c r="E39" s="292"/>
      <c r="F39" s="292"/>
      <c r="G39" s="292"/>
      <c r="H39" s="293"/>
      <c r="I39" s="200">
        <f>'試合前データ入力'!F22</f>
        <v>0</v>
      </c>
      <c r="J39" s="419"/>
      <c r="K39" s="420"/>
      <c r="L39" s="421"/>
      <c r="M39" s="130">
        <v>18</v>
      </c>
      <c r="N39" s="291">
        <f>'試合前データ入力'!I22</f>
        <v>0</v>
      </c>
      <c r="O39" s="292"/>
      <c r="P39" s="292"/>
      <c r="Q39" s="292"/>
      <c r="R39" s="292"/>
      <c r="S39" s="292"/>
      <c r="T39" s="293"/>
      <c r="U39" s="207">
        <f>'試合前データ入力'!J22</f>
        <v>0</v>
      </c>
      <c r="W39" s="284"/>
      <c r="X39" s="308">
        <f t="shared" si="0"/>
      </c>
      <c r="Y39" s="308"/>
      <c r="Z39" s="308"/>
      <c r="AA39" s="308"/>
      <c r="AB39" s="308"/>
      <c r="AC39" s="308"/>
      <c r="AD39" s="312"/>
      <c r="AE39" s="312"/>
      <c r="AF39" s="312"/>
      <c r="AG39" s="313"/>
      <c r="AH39" s="314"/>
      <c r="AI39" s="314" t="s">
        <v>151</v>
      </c>
      <c r="AJ39" s="314"/>
      <c r="AK39" s="314"/>
      <c r="AL39" s="412"/>
      <c r="AM39" s="282"/>
      <c r="AN39" s="308">
        <f t="shared" si="1"/>
      </c>
      <c r="AO39" s="308"/>
      <c r="AP39" s="308"/>
      <c r="AQ39" s="308"/>
      <c r="AR39" s="308"/>
      <c r="AS39" s="308"/>
      <c r="AT39" s="312"/>
      <c r="AU39" s="312"/>
      <c r="AV39" s="410"/>
    </row>
    <row r="40" spans="1:48" ht="16.5" customHeight="1">
      <c r="A40" s="206">
        <v>19</v>
      </c>
      <c r="B40" s="291">
        <f>'試合前データ入力'!E23</f>
        <v>0</v>
      </c>
      <c r="C40" s="292"/>
      <c r="D40" s="292"/>
      <c r="E40" s="292"/>
      <c r="F40" s="292"/>
      <c r="G40" s="292"/>
      <c r="H40" s="293"/>
      <c r="I40" s="200">
        <f>'試合前データ入力'!F23</f>
        <v>0</v>
      </c>
      <c r="J40" s="419"/>
      <c r="K40" s="420"/>
      <c r="L40" s="421"/>
      <c r="M40" s="130">
        <v>19</v>
      </c>
      <c r="N40" s="291">
        <f>'試合前データ入力'!I23</f>
        <v>0</v>
      </c>
      <c r="O40" s="292"/>
      <c r="P40" s="292"/>
      <c r="Q40" s="292"/>
      <c r="R40" s="292"/>
      <c r="S40" s="292"/>
      <c r="T40" s="293"/>
      <c r="U40" s="207">
        <f>'試合前データ入力'!J23</f>
        <v>0</v>
      </c>
      <c r="W40" s="280"/>
      <c r="X40" s="309">
        <f t="shared" si="0"/>
      </c>
      <c r="Y40" s="309"/>
      <c r="Z40" s="309"/>
      <c r="AA40" s="309"/>
      <c r="AB40" s="309"/>
      <c r="AC40" s="309"/>
      <c r="AD40" s="429"/>
      <c r="AE40" s="429"/>
      <c r="AF40" s="429"/>
      <c r="AG40" s="436"/>
      <c r="AH40" s="437"/>
      <c r="AI40" s="437"/>
      <c r="AJ40" s="642"/>
      <c r="AK40" s="642"/>
      <c r="AL40" s="643"/>
      <c r="AM40" s="214"/>
      <c r="AN40" s="309">
        <f t="shared" si="1"/>
      </c>
      <c r="AO40" s="309"/>
      <c r="AP40" s="309"/>
      <c r="AQ40" s="309"/>
      <c r="AR40" s="309"/>
      <c r="AS40" s="309"/>
      <c r="AT40" s="429"/>
      <c r="AU40" s="429"/>
      <c r="AV40" s="433"/>
    </row>
    <row r="41" spans="1:48" ht="16.5" customHeight="1">
      <c r="A41" s="206">
        <v>20</v>
      </c>
      <c r="B41" s="291">
        <f>'試合前データ入力'!E24</f>
        <v>0</v>
      </c>
      <c r="C41" s="292"/>
      <c r="D41" s="292"/>
      <c r="E41" s="292"/>
      <c r="F41" s="292"/>
      <c r="G41" s="292"/>
      <c r="H41" s="293"/>
      <c r="I41" s="200">
        <f>'試合前データ入力'!F24</f>
        <v>0</v>
      </c>
      <c r="J41" s="419"/>
      <c r="K41" s="420"/>
      <c r="L41" s="421"/>
      <c r="M41" s="130">
        <v>20</v>
      </c>
      <c r="N41" s="291">
        <f>'試合前データ入力'!I24</f>
        <v>0</v>
      </c>
      <c r="O41" s="292"/>
      <c r="P41" s="292"/>
      <c r="Q41" s="292"/>
      <c r="R41" s="292"/>
      <c r="S41" s="292"/>
      <c r="T41" s="293"/>
      <c r="U41" s="207">
        <f>'試合前データ入力'!J24</f>
        <v>0</v>
      </c>
      <c r="W41" s="280"/>
      <c r="X41" s="309">
        <f t="shared" si="0"/>
      </c>
      <c r="Y41" s="309"/>
      <c r="Z41" s="309"/>
      <c r="AA41" s="309"/>
      <c r="AB41" s="309"/>
      <c r="AC41" s="309"/>
      <c r="AD41" s="429"/>
      <c r="AE41" s="429"/>
      <c r="AF41" s="429"/>
      <c r="AG41" s="353"/>
      <c r="AH41" s="317"/>
      <c r="AI41" s="317" t="s">
        <v>151</v>
      </c>
      <c r="AJ41" s="317"/>
      <c r="AK41" s="317"/>
      <c r="AL41" s="318"/>
      <c r="AM41" s="214"/>
      <c r="AN41" s="309">
        <f t="shared" si="1"/>
      </c>
      <c r="AO41" s="309"/>
      <c r="AP41" s="309"/>
      <c r="AQ41" s="309"/>
      <c r="AR41" s="309"/>
      <c r="AS41" s="309"/>
      <c r="AT41" s="429"/>
      <c r="AU41" s="429"/>
      <c r="AV41" s="433"/>
    </row>
    <row r="42" spans="1:48" ht="16.5" customHeight="1">
      <c r="A42" s="206">
        <v>21</v>
      </c>
      <c r="B42" s="291">
        <f>'試合前データ入力'!E25</f>
        <v>0</v>
      </c>
      <c r="C42" s="292"/>
      <c r="D42" s="292"/>
      <c r="E42" s="292"/>
      <c r="F42" s="292"/>
      <c r="G42" s="292"/>
      <c r="H42" s="293"/>
      <c r="I42" s="200">
        <f>'試合前データ入力'!F25</f>
        <v>0</v>
      </c>
      <c r="J42" s="419"/>
      <c r="K42" s="420"/>
      <c r="L42" s="421"/>
      <c r="M42" s="130">
        <v>21</v>
      </c>
      <c r="N42" s="291">
        <f>'試合前データ入力'!I25</f>
        <v>0</v>
      </c>
      <c r="O42" s="292"/>
      <c r="P42" s="292"/>
      <c r="Q42" s="292"/>
      <c r="R42" s="292"/>
      <c r="S42" s="292"/>
      <c r="T42" s="293"/>
      <c r="U42" s="207">
        <f>'試合前データ入力'!J25</f>
        <v>0</v>
      </c>
      <c r="W42" s="288"/>
      <c r="X42" s="316">
        <f t="shared" si="0"/>
      </c>
      <c r="Y42" s="316"/>
      <c r="Z42" s="316"/>
      <c r="AA42" s="316"/>
      <c r="AB42" s="316"/>
      <c r="AC42" s="316"/>
      <c r="AD42" s="350"/>
      <c r="AE42" s="350"/>
      <c r="AF42" s="350"/>
      <c r="AG42" s="351"/>
      <c r="AH42" s="352"/>
      <c r="AI42" s="352"/>
      <c r="AJ42" s="644"/>
      <c r="AK42" s="644"/>
      <c r="AL42" s="645"/>
      <c r="AM42" s="283"/>
      <c r="AN42" s="316">
        <f t="shared" si="1"/>
      </c>
      <c r="AO42" s="316"/>
      <c r="AP42" s="316"/>
      <c r="AQ42" s="316"/>
      <c r="AR42" s="316"/>
      <c r="AS42" s="316"/>
      <c r="AT42" s="350"/>
      <c r="AU42" s="350"/>
      <c r="AV42" s="559"/>
    </row>
    <row r="43" spans="1:48" ht="16.5" customHeight="1">
      <c r="A43" s="208">
        <v>22</v>
      </c>
      <c r="B43" s="291">
        <f>'試合前データ入力'!E26</f>
        <v>0</v>
      </c>
      <c r="C43" s="292"/>
      <c r="D43" s="292"/>
      <c r="E43" s="292"/>
      <c r="F43" s="292"/>
      <c r="G43" s="292"/>
      <c r="H43" s="293"/>
      <c r="I43" s="201">
        <f>'試合前データ入力'!F26</f>
        <v>0</v>
      </c>
      <c r="J43" s="419"/>
      <c r="K43" s="420"/>
      <c r="L43" s="421"/>
      <c r="M43" s="131">
        <v>22</v>
      </c>
      <c r="N43" s="291">
        <f>'試合前データ入力'!I26</f>
        <v>0</v>
      </c>
      <c r="O43" s="292"/>
      <c r="P43" s="292"/>
      <c r="Q43" s="292"/>
      <c r="R43" s="292"/>
      <c r="S43" s="292"/>
      <c r="T43" s="293"/>
      <c r="U43" s="207">
        <f>'試合前データ入力'!J26</f>
        <v>0</v>
      </c>
      <c r="W43" s="284"/>
      <c r="X43" s="308">
        <f t="shared" si="0"/>
      </c>
      <c r="Y43" s="308"/>
      <c r="Z43" s="308"/>
      <c r="AA43" s="308"/>
      <c r="AB43" s="308"/>
      <c r="AC43" s="308"/>
      <c r="AD43" s="312"/>
      <c r="AE43" s="312"/>
      <c r="AF43" s="312"/>
      <c r="AG43" s="313"/>
      <c r="AH43" s="314"/>
      <c r="AI43" s="314" t="s">
        <v>151</v>
      </c>
      <c r="AJ43" s="314"/>
      <c r="AK43" s="314"/>
      <c r="AL43" s="412"/>
      <c r="AM43" s="282"/>
      <c r="AN43" s="308">
        <f t="shared" si="1"/>
      </c>
      <c r="AO43" s="308"/>
      <c r="AP43" s="308"/>
      <c r="AQ43" s="308"/>
      <c r="AR43" s="308"/>
      <c r="AS43" s="308"/>
      <c r="AT43" s="312"/>
      <c r="AU43" s="312"/>
      <c r="AV43" s="410"/>
    </row>
    <row r="44" spans="1:48" ht="16.5" customHeight="1">
      <c r="A44" s="208">
        <v>23</v>
      </c>
      <c r="B44" s="291">
        <f>'試合前データ入力'!E27</f>
        <v>0</v>
      </c>
      <c r="C44" s="292"/>
      <c r="D44" s="292"/>
      <c r="E44" s="292"/>
      <c r="F44" s="292"/>
      <c r="G44" s="292"/>
      <c r="H44" s="293"/>
      <c r="I44" s="201">
        <f>'試合前データ入力'!F27</f>
        <v>0</v>
      </c>
      <c r="J44" s="419"/>
      <c r="K44" s="420"/>
      <c r="L44" s="421"/>
      <c r="M44" s="131">
        <v>23</v>
      </c>
      <c r="N44" s="291">
        <f>'試合前データ入力'!I27</f>
        <v>0</v>
      </c>
      <c r="O44" s="292"/>
      <c r="P44" s="292"/>
      <c r="Q44" s="292"/>
      <c r="R44" s="292"/>
      <c r="S44" s="292"/>
      <c r="T44" s="293"/>
      <c r="U44" s="207">
        <f>'試合前データ入力'!J27</f>
        <v>0</v>
      </c>
      <c r="W44" s="280"/>
      <c r="X44" s="309">
        <f t="shared" si="0"/>
      </c>
      <c r="Y44" s="309"/>
      <c r="Z44" s="309"/>
      <c r="AA44" s="309"/>
      <c r="AB44" s="309"/>
      <c r="AC44" s="309"/>
      <c r="AD44" s="429"/>
      <c r="AE44" s="429"/>
      <c r="AF44" s="429"/>
      <c r="AG44" s="434"/>
      <c r="AH44" s="435"/>
      <c r="AI44" s="435"/>
      <c r="AJ44" s="642"/>
      <c r="AK44" s="642"/>
      <c r="AL44" s="643"/>
      <c r="AM44" s="214"/>
      <c r="AN44" s="309">
        <f t="shared" si="1"/>
      </c>
      <c r="AO44" s="309"/>
      <c r="AP44" s="309"/>
      <c r="AQ44" s="309"/>
      <c r="AR44" s="309"/>
      <c r="AS44" s="309"/>
      <c r="AT44" s="429"/>
      <c r="AU44" s="429"/>
      <c r="AV44" s="433"/>
    </row>
    <row r="45" spans="1:48" ht="16.5" customHeight="1">
      <c r="A45" s="208">
        <v>24</v>
      </c>
      <c r="B45" s="291">
        <f>'試合前データ入力'!E28</f>
        <v>0</v>
      </c>
      <c r="C45" s="292"/>
      <c r="D45" s="292"/>
      <c r="E45" s="292"/>
      <c r="F45" s="292"/>
      <c r="G45" s="292"/>
      <c r="H45" s="293"/>
      <c r="I45" s="201">
        <f>'試合前データ入力'!F28</f>
        <v>0</v>
      </c>
      <c r="J45" s="419"/>
      <c r="K45" s="420"/>
      <c r="L45" s="421"/>
      <c r="M45" s="131">
        <v>24</v>
      </c>
      <c r="N45" s="291">
        <f>'試合前データ入力'!I28</f>
        <v>0</v>
      </c>
      <c r="O45" s="292"/>
      <c r="P45" s="292"/>
      <c r="Q45" s="292"/>
      <c r="R45" s="292"/>
      <c r="S45" s="292"/>
      <c r="T45" s="293"/>
      <c r="U45" s="207">
        <f>'試合前データ入力'!J28</f>
        <v>0</v>
      </c>
      <c r="W45" s="280"/>
      <c r="X45" s="309">
        <f t="shared" si="0"/>
      </c>
      <c r="Y45" s="309"/>
      <c r="Z45" s="309"/>
      <c r="AA45" s="309"/>
      <c r="AB45" s="309"/>
      <c r="AC45" s="309"/>
      <c r="AD45" s="429"/>
      <c r="AE45" s="429"/>
      <c r="AF45" s="429"/>
      <c r="AG45" s="353"/>
      <c r="AH45" s="317"/>
      <c r="AI45" s="317" t="s">
        <v>151</v>
      </c>
      <c r="AJ45" s="317"/>
      <c r="AK45" s="317"/>
      <c r="AL45" s="318"/>
      <c r="AM45" s="214"/>
      <c r="AN45" s="309">
        <f t="shared" si="1"/>
      </c>
      <c r="AO45" s="309"/>
      <c r="AP45" s="309"/>
      <c r="AQ45" s="309"/>
      <c r="AR45" s="309"/>
      <c r="AS45" s="309"/>
      <c r="AT45" s="429"/>
      <c r="AU45" s="429"/>
      <c r="AV45" s="433"/>
    </row>
    <row r="46" spans="1:48" ht="16.5" customHeight="1" thickBot="1">
      <c r="A46" s="209">
        <v>25</v>
      </c>
      <c r="B46" s="297">
        <f>'試合前データ入力'!E29</f>
        <v>0</v>
      </c>
      <c r="C46" s="298"/>
      <c r="D46" s="298"/>
      <c r="E46" s="298"/>
      <c r="F46" s="298"/>
      <c r="G46" s="298"/>
      <c r="H46" s="299"/>
      <c r="I46" s="210">
        <f>'試合前データ入力'!F29</f>
        <v>0</v>
      </c>
      <c r="J46" s="444"/>
      <c r="K46" s="445"/>
      <c r="L46" s="446"/>
      <c r="M46" s="211">
        <v>25</v>
      </c>
      <c r="N46" s="297">
        <f>'試合前データ入力'!I29</f>
        <v>0</v>
      </c>
      <c r="O46" s="298"/>
      <c r="P46" s="298"/>
      <c r="Q46" s="298"/>
      <c r="R46" s="298"/>
      <c r="S46" s="298"/>
      <c r="T46" s="299"/>
      <c r="U46" s="212">
        <f>'試合前データ入力'!J29</f>
        <v>0</v>
      </c>
      <c r="W46" s="288"/>
      <c r="X46" s="316">
        <f t="shared" si="0"/>
      </c>
      <c r="Y46" s="316"/>
      <c r="Z46" s="316"/>
      <c r="AA46" s="316"/>
      <c r="AB46" s="316"/>
      <c r="AC46" s="316"/>
      <c r="AD46" s="350"/>
      <c r="AE46" s="350"/>
      <c r="AF46" s="350"/>
      <c r="AG46" s="351"/>
      <c r="AH46" s="352"/>
      <c r="AI46" s="352"/>
      <c r="AJ46" s="644"/>
      <c r="AK46" s="644"/>
      <c r="AL46" s="645"/>
      <c r="AM46" s="283"/>
      <c r="AN46" s="316">
        <f t="shared" si="1"/>
      </c>
      <c r="AO46" s="316"/>
      <c r="AP46" s="316"/>
      <c r="AQ46" s="316"/>
      <c r="AR46" s="316"/>
      <c r="AS46" s="316"/>
      <c r="AT46" s="350"/>
      <c r="AU46" s="350"/>
      <c r="AV46" s="559"/>
    </row>
    <row r="47" spans="23:48" ht="16.5" customHeight="1" thickBot="1" thickTop="1">
      <c r="W47" s="284"/>
      <c r="X47" s="308">
        <f t="shared" si="0"/>
      </c>
      <c r="Y47" s="308"/>
      <c r="Z47" s="308"/>
      <c r="AA47" s="308"/>
      <c r="AB47" s="308"/>
      <c r="AC47" s="308"/>
      <c r="AD47" s="312"/>
      <c r="AE47" s="312"/>
      <c r="AF47" s="312"/>
      <c r="AG47" s="313"/>
      <c r="AH47" s="314"/>
      <c r="AI47" s="314" t="s">
        <v>151</v>
      </c>
      <c r="AJ47" s="314"/>
      <c r="AK47" s="314"/>
      <c r="AL47" s="412"/>
      <c r="AM47" s="282"/>
      <c r="AN47" s="308">
        <f t="shared" si="1"/>
      </c>
      <c r="AO47" s="308"/>
      <c r="AP47" s="308"/>
      <c r="AQ47" s="308"/>
      <c r="AR47" s="308"/>
      <c r="AS47" s="308"/>
      <c r="AT47" s="312"/>
      <c r="AU47" s="312"/>
      <c r="AV47" s="410"/>
    </row>
    <row r="48" spans="1:48" ht="16.5" customHeight="1" thickBot="1">
      <c r="A48" s="327" t="s">
        <v>18</v>
      </c>
      <c r="B48" s="301"/>
      <c r="C48" s="277" t="s">
        <v>25</v>
      </c>
      <c r="D48" s="305" t="s">
        <v>26</v>
      </c>
      <c r="E48" s="305"/>
      <c r="F48" s="278"/>
      <c r="G48" s="278" t="s">
        <v>25</v>
      </c>
      <c r="H48" s="305" t="s">
        <v>26</v>
      </c>
      <c r="I48" s="438"/>
      <c r="J48" s="305" t="s">
        <v>119</v>
      </c>
      <c r="K48" s="305"/>
      <c r="L48" s="305"/>
      <c r="M48" s="439" t="s">
        <v>18</v>
      </c>
      <c r="N48" s="440"/>
      <c r="O48" s="278" t="s">
        <v>25</v>
      </c>
      <c r="P48" s="305" t="s">
        <v>26</v>
      </c>
      <c r="Q48" s="305"/>
      <c r="R48" s="278"/>
      <c r="S48" s="278" t="s">
        <v>25</v>
      </c>
      <c r="T48" s="305" t="s">
        <v>26</v>
      </c>
      <c r="U48" s="442"/>
      <c r="V48" s="132"/>
      <c r="W48" s="280"/>
      <c r="X48" s="309">
        <f t="shared" si="0"/>
      </c>
      <c r="Y48" s="309"/>
      <c r="Z48" s="309"/>
      <c r="AA48" s="309"/>
      <c r="AB48" s="309"/>
      <c r="AC48" s="309"/>
      <c r="AD48" s="429"/>
      <c r="AE48" s="429"/>
      <c r="AF48" s="429"/>
      <c r="AG48" s="434"/>
      <c r="AH48" s="435"/>
      <c r="AI48" s="435"/>
      <c r="AJ48" s="642"/>
      <c r="AK48" s="642"/>
      <c r="AL48" s="643"/>
      <c r="AM48" s="214"/>
      <c r="AN48" s="309">
        <f t="shared" si="1"/>
      </c>
      <c r="AO48" s="309"/>
      <c r="AP48" s="309"/>
      <c r="AQ48" s="309"/>
      <c r="AR48" s="309"/>
      <c r="AS48" s="309"/>
      <c r="AT48" s="429"/>
      <c r="AU48" s="429"/>
      <c r="AV48" s="433"/>
    </row>
    <row r="49" spans="1:48" ht="16.5" customHeight="1" thickTop="1">
      <c r="A49" s="133"/>
      <c r="B49" s="163"/>
      <c r="C49" s="164"/>
      <c r="D49" s="310">
        <f>IF(ISBLANK(C49),"",VLOOKUP(C49,$A$22:$I$46,2,0))</f>
      </c>
      <c r="E49" s="310"/>
      <c r="F49" s="165" t="s">
        <v>28</v>
      </c>
      <c r="G49" s="163"/>
      <c r="H49" s="310">
        <f aca="true" t="shared" si="2" ref="H49:H56">IF(ISBLANK(G49),"",VLOOKUP(G49,$A$22:$I$46,2,0))</f>
      </c>
      <c r="I49" s="447"/>
      <c r="J49" s="333">
        <v>1</v>
      </c>
      <c r="K49" s="448"/>
      <c r="L49" s="334"/>
      <c r="M49" s="134"/>
      <c r="N49" s="157"/>
      <c r="O49" s="163"/>
      <c r="P49" s="310">
        <f>IF(ISBLANK(O49),"",VLOOKUP(O49,$M$22:$U$46,2,0))</f>
      </c>
      <c r="Q49" s="310"/>
      <c r="R49" s="165" t="s">
        <v>28</v>
      </c>
      <c r="S49" s="163"/>
      <c r="T49" s="310">
        <f>IF(ISBLANK(S49),"",VLOOKUP(S49,$M$22:$U$46,2,0))</f>
      </c>
      <c r="U49" s="311"/>
      <c r="V49" s="132"/>
      <c r="W49" s="280"/>
      <c r="X49" s="309">
        <f t="shared" si="0"/>
      </c>
      <c r="Y49" s="309"/>
      <c r="Z49" s="309"/>
      <c r="AA49" s="309"/>
      <c r="AB49" s="309"/>
      <c r="AC49" s="309"/>
      <c r="AD49" s="429"/>
      <c r="AE49" s="429"/>
      <c r="AF49" s="429"/>
      <c r="AG49" s="353"/>
      <c r="AH49" s="317"/>
      <c r="AI49" s="317" t="s">
        <v>151</v>
      </c>
      <c r="AJ49" s="317"/>
      <c r="AK49" s="317"/>
      <c r="AL49" s="318"/>
      <c r="AM49" s="214"/>
      <c r="AN49" s="309">
        <f t="shared" si="1"/>
      </c>
      <c r="AO49" s="309"/>
      <c r="AP49" s="309"/>
      <c r="AQ49" s="309"/>
      <c r="AR49" s="309"/>
      <c r="AS49" s="309"/>
      <c r="AT49" s="429"/>
      <c r="AU49" s="429"/>
      <c r="AV49" s="433"/>
    </row>
    <row r="50" spans="1:48" ht="16.5" customHeight="1">
      <c r="A50" s="135"/>
      <c r="B50" s="144"/>
      <c r="C50" s="166"/>
      <c r="D50" s="306">
        <f aca="true" t="shared" si="3" ref="D50:D56">IF(ISBLANK(C50),"",VLOOKUP(C50,$A$22:$I$46,2,0))</f>
      </c>
      <c r="E50" s="306"/>
      <c r="F50" s="167" t="s">
        <v>28</v>
      </c>
      <c r="G50" s="144"/>
      <c r="H50" s="306">
        <f t="shared" si="2"/>
      </c>
      <c r="I50" s="441"/>
      <c r="J50" s="347">
        <v>2</v>
      </c>
      <c r="K50" s="443"/>
      <c r="L50" s="348"/>
      <c r="M50" s="136"/>
      <c r="N50" s="156"/>
      <c r="O50" s="144"/>
      <c r="P50" s="306">
        <f aca="true" t="shared" si="4" ref="P50:P56">IF(ISBLANK(O50),"",VLOOKUP(O50,$M$22:$U$46,2,0))</f>
      </c>
      <c r="Q50" s="306"/>
      <c r="R50" s="167" t="s">
        <v>28</v>
      </c>
      <c r="S50" s="144"/>
      <c r="T50" s="306">
        <f aca="true" t="shared" si="5" ref="T50:T56">IF(ISBLANK(S50),"",VLOOKUP(S50,$M$22:$U$46,2,0))</f>
      </c>
      <c r="U50" s="307"/>
      <c r="V50" s="132"/>
      <c r="W50" s="288"/>
      <c r="X50" s="316">
        <f t="shared" si="0"/>
      </c>
      <c r="Y50" s="316"/>
      <c r="Z50" s="316"/>
      <c r="AA50" s="316"/>
      <c r="AB50" s="316"/>
      <c r="AC50" s="316"/>
      <c r="AD50" s="350"/>
      <c r="AE50" s="350"/>
      <c r="AF50" s="350"/>
      <c r="AG50" s="351"/>
      <c r="AH50" s="352"/>
      <c r="AI50" s="352"/>
      <c r="AJ50" s="644"/>
      <c r="AK50" s="644"/>
      <c r="AL50" s="645"/>
      <c r="AM50" s="283"/>
      <c r="AN50" s="316">
        <f t="shared" si="1"/>
      </c>
      <c r="AO50" s="316"/>
      <c r="AP50" s="316"/>
      <c r="AQ50" s="316"/>
      <c r="AR50" s="316"/>
      <c r="AS50" s="316"/>
      <c r="AT50" s="350"/>
      <c r="AU50" s="350"/>
      <c r="AV50" s="559"/>
    </row>
    <row r="51" spans="1:48" ht="16.5" customHeight="1">
      <c r="A51" s="135"/>
      <c r="B51" s="144"/>
      <c r="C51" s="166"/>
      <c r="D51" s="306">
        <f t="shared" si="3"/>
      </c>
      <c r="E51" s="306"/>
      <c r="F51" s="167" t="s">
        <v>28</v>
      </c>
      <c r="G51" s="144"/>
      <c r="H51" s="306">
        <f t="shared" si="2"/>
      </c>
      <c r="I51" s="441"/>
      <c r="J51" s="347">
        <v>3</v>
      </c>
      <c r="K51" s="443"/>
      <c r="L51" s="348"/>
      <c r="M51" s="136"/>
      <c r="N51" s="156"/>
      <c r="O51" s="144"/>
      <c r="P51" s="306">
        <f t="shared" si="4"/>
      </c>
      <c r="Q51" s="306"/>
      <c r="R51" s="167" t="s">
        <v>28</v>
      </c>
      <c r="S51" s="144"/>
      <c r="T51" s="306">
        <f t="shared" si="5"/>
      </c>
      <c r="U51" s="307"/>
      <c r="V51" s="132"/>
      <c r="W51" s="284"/>
      <c r="X51" s="308">
        <f t="shared" si="0"/>
      </c>
      <c r="Y51" s="308"/>
      <c r="Z51" s="308"/>
      <c r="AA51" s="308"/>
      <c r="AB51" s="308"/>
      <c r="AC51" s="308"/>
      <c r="AD51" s="312"/>
      <c r="AE51" s="312"/>
      <c r="AF51" s="312"/>
      <c r="AG51" s="313"/>
      <c r="AH51" s="314"/>
      <c r="AI51" s="314" t="s">
        <v>151</v>
      </c>
      <c r="AJ51" s="314"/>
      <c r="AK51" s="314"/>
      <c r="AL51" s="412"/>
      <c r="AM51" s="282"/>
      <c r="AN51" s="308">
        <f t="shared" si="1"/>
      </c>
      <c r="AO51" s="308"/>
      <c r="AP51" s="308"/>
      <c r="AQ51" s="308"/>
      <c r="AR51" s="308"/>
      <c r="AS51" s="308"/>
      <c r="AT51" s="312"/>
      <c r="AU51" s="312"/>
      <c r="AV51" s="410"/>
    </row>
    <row r="52" spans="1:48" ht="16.5" customHeight="1">
      <c r="A52" s="135"/>
      <c r="B52" s="144"/>
      <c r="C52" s="166"/>
      <c r="D52" s="306">
        <f t="shared" si="3"/>
      </c>
      <c r="E52" s="306"/>
      <c r="F52" s="167" t="s">
        <v>28</v>
      </c>
      <c r="G52" s="144"/>
      <c r="H52" s="306">
        <f t="shared" si="2"/>
      </c>
      <c r="I52" s="441"/>
      <c r="J52" s="347">
        <v>4</v>
      </c>
      <c r="K52" s="443"/>
      <c r="L52" s="348"/>
      <c r="M52" s="136"/>
      <c r="N52" s="156"/>
      <c r="O52" s="144"/>
      <c r="P52" s="306">
        <f t="shared" si="4"/>
      </c>
      <c r="Q52" s="306"/>
      <c r="R52" s="167" t="s">
        <v>28</v>
      </c>
      <c r="S52" s="144"/>
      <c r="T52" s="306">
        <f t="shared" si="5"/>
      </c>
      <c r="U52" s="307"/>
      <c r="V52" s="132"/>
      <c r="W52" s="280"/>
      <c r="X52" s="309">
        <f t="shared" si="0"/>
      </c>
      <c r="Y52" s="309"/>
      <c r="Z52" s="309"/>
      <c r="AA52" s="309"/>
      <c r="AB52" s="309"/>
      <c r="AC52" s="309"/>
      <c r="AD52" s="429"/>
      <c r="AE52" s="429"/>
      <c r="AF52" s="429"/>
      <c r="AG52" s="434"/>
      <c r="AH52" s="435"/>
      <c r="AI52" s="435"/>
      <c r="AJ52" s="642"/>
      <c r="AK52" s="642"/>
      <c r="AL52" s="643"/>
      <c r="AM52" s="214"/>
      <c r="AN52" s="309">
        <f t="shared" si="1"/>
      </c>
      <c r="AO52" s="309"/>
      <c r="AP52" s="309"/>
      <c r="AQ52" s="309"/>
      <c r="AR52" s="309"/>
      <c r="AS52" s="309"/>
      <c r="AT52" s="429"/>
      <c r="AU52" s="429"/>
      <c r="AV52" s="433"/>
    </row>
    <row r="53" spans="1:48" ht="16.5" customHeight="1">
      <c r="A53" s="135"/>
      <c r="B53" s="144"/>
      <c r="C53" s="166"/>
      <c r="D53" s="306">
        <f t="shared" si="3"/>
      </c>
      <c r="E53" s="306"/>
      <c r="F53" s="167" t="s">
        <v>28</v>
      </c>
      <c r="G53" s="144"/>
      <c r="H53" s="306">
        <f t="shared" si="2"/>
      </c>
      <c r="I53" s="441"/>
      <c r="J53" s="347">
        <v>5</v>
      </c>
      <c r="K53" s="443"/>
      <c r="L53" s="348"/>
      <c r="M53" s="136"/>
      <c r="N53" s="156"/>
      <c r="O53" s="144"/>
      <c r="P53" s="306">
        <f t="shared" si="4"/>
      </c>
      <c r="Q53" s="306"/>
      <c r="R53" s="167" t="s">
        <v>28</v>
      </c>
      <c r="S53" s="144"/>
      <c r="T53" s="306">
        <f t="shared" si="5"/>
      </c>
      <c r="U53" s="307"/>
      <c r="V53" s="132"/>
      <c r="W53" s="280"/>
      <c r="X53" s="309">
        <f t="shared" si="0"/>
      </c>
      <c r="Y53" s="309"/>
      <c r="Z53" s="309"/>
      <c r="AA53" s="309"/>
      <c r="AB53" s="309"/>
      <c r="AC53" s="309"/>
      <c r="AD53" s="429"/>
      <c r="AE53" s="429"/>
      <c r="AF53" s="429"/>
      <c r="AG53" s="353"/>
      <c r="AH53" s="317"/>
      <c r="AI53" s="317" t="s">
        <v>151</v>
      </c>
      <c r="AJ53" s="317"/>
      <c r="AK53" s="317"/>
      <c r="AL53" s="318"/>
      <c r="AM53" s="214"/>
      <c r="AN53" s="309">
        <f t="shared" si="1"/>
      </c>
      <c r="AO53" s="309"/>
      <c r="AP53" s="309"/>
      <c r="AQ53" s="309"/>
      <c r="AR53" s="309"/>
      <c r="AS53" s="309"/>
      <c r="AT53" s="429"/>
      <c r="AU53" s="429"/>
      <c r="AV53" s="433"/>
    </row>
    <row r="54" spans="1:48" ht="16.5" customHeight="1">
      <c r="A54" s="135"/>
      <c r="B54" s="144"/>
      <c r="C54" s="166"/>
      <c r="D54" s="306">
        <f t="shared" si="3"/>
      </c>
      <c r="E54" s="306"/>
      <c r="F54" s="167" t="s">
        <v>28</v>
      </c>
      <c r="G54" s="144"/>
      <c r="H54" s="306">
        <f t="shared" si="2"/>
      </c>
      <c r="I54" s="441"/>
      <c r="J54" s="347">
        <v>6</v>
      </c>
      <c r="K54" s="443"/>
      <c r="L54" s="348"/>
      <c r="M54" s="136"/>
      <c r="N54" s="156"/>
      <c r="O54" s="144"/>
      <c r="P54" s="306">
        <f t="shared" si="4"/>
      </c>
      <c r="Q54" s="306"/>
      <c r="R54" s="167" t="s">
        <v>28</v>
      </c>
      <c r="S54" s="144"/>
      <c r="T54" s="306">
        <f t="shared" si="5"/>
      </c>
      <c r="U54" s="307"/>
      <c r="V54" s="132"/>
      <c r="W54" s="288"/>
      <c r="X54" s="316">
        <f t="shared" si="0"/>
      </c>
      <c r="Y54" s="316"/>
      <c r="Z54" s="316"/>
      <c r="AA54" s="316"/>
      <c r="AB54" s="316"/>
      <c r="AC54" s="316"/>
      <c r="AD54" s="350"/>
      <c r="AE54" s="350"/>
      <c r="AF54" s="350"/>
      <c r="AG54" s="351"/>
      <c r="AH54" s="352"/>
      <c r="AI54" s="352"/>
      <c r="AJ54" s="644"/>
      <c r="AK54" s="644"/>
      <c r="AL54" s="645"/>
      <c r="AM54" s="283"/>
      <c r="AN54" s="316">
        <f t="shared" si="1"/>
      </c>
      <c r="AO54" s="316"/>
      <c r="AP54" s="316"/>
      <c r="AQ54" s="316"/>
      <c r="AR54" s="316"/>
      <c r="AS54" s="316"/>
      <c r="AT54" s="350"/>
      <c r="AU54" s="350"/>
      <c r="AV54" s="559"/>
    </row>
    <row r="55" spans="1:48" ht="16.5" customHeight="1">
      <c r="A55" s="135"/>
      <c r="B55" s="144"/>
      <c r="C55" s="166"/>
      <c r="D55" s="306">
        <f t="shared" si="3"/>
      </c>
      <c r="E55" s="306"/>
      <c r="F55" s="167" t="s">
        <v>28</v>
      </c>
      <c r="G55" s="144"/>
      <c r="H55" s="306">
        <f t="shared" si="2"/>
      </c>
      <c r="I55" s="441"/>
      <c r="J55" s="347">
        <v>7</v>
      </c>
      <c r="K55" s="443"/>
      <c r="L55" s="348"/>
      <c r="M55" s="136"/>
      <c r="N55" s="156"/>
      <c r="O55" s="144"/>
      <c r="P55" s="306">
        <f t="shared" si="4"/>
      </c>
      <c r="Q55" s="306"/>
      <c r="R55" s="167" t="s">
        <v>28</v>
      </c>
      <c r="S55" s="144"/>
      <c r="T55" s="306">
        <f t="shared" si="5"/>
      </c>
      <c r="U55" s="307"/>
      <c r="V55" s="132"/>
      <c r="W55" s="284"/>
      <c r="X55" s="308">
        <f t="shared" si="0"/>
      </c>
      <c r="Y55" s="308"/>
      <c r="Z55" s="308"/>
      <c r="AA55" s="308"/>
      <c r="AB55" s="308"/>
      <c r="AC55" s="308"/>
      <c r="AD55" s="312"/>
      <c r="AE55" s="312"/>
      <c r="AF55" s="312"/>
      <c r="AG55" s="313"/>
      <c r="AH55" s="314"/>
      <c r="AI55" s="314" t="s">
        <v>151</v>
      </c>
      <c r="AJ55" s="314"/>
      <c r="AK55" s="314"/>
      <c r="AL55" s="412"/>
      <c r="AM55" s="282"/>
      <c r="AN55" s="308">
        <f t="shared" si="1"/>
      </c>
      <c r="AO55" s="308"/>
      <c r="AP55" s="308"/>
      <c r="AQ55" s="308"/>
      <c r="AR55" s="308"/>
      <c r="AS55" s="308"/>
      <c r="AT55" s="312"/>
      <c r="AU55" s="312"/>
      <c r="AV55" s="410"/>
    </row>
    <row r="56" spans="1:48" ht="16.5" customHeight="1" thickBot="1">
      <c r="A56" s="137"/>
      <c r="B56" s="146"/>
      <c r="C56" s="168"/>
      <c r="D56" s="324">
        <f t="shared" si="3"/>
      </c>
      <c r="E56" s="324"/>
      <c r="F56" s="169" t="s">
        <v>28</v>
      </c>
      <c r="G56" s="146"/>
      <c r="H56" s="324">
        <f t="shared" si="2"/>
      </c>
      <c r="I56" s="449"/>
      <c r="J56" s="340">
        <v>8</v>
      </c>
      <c r="K56" s="450"/>
      <c r="L56" s="341"/>
      <c r="M56" s="138"/>
      <c r="N56" s="155"/>
      <c r="O56" s="146"/>
      <c r="P56" s="324">
        <f t="shared" si="4"/>
      </c>
      <c r="Q56" s="324"/>
      <c r="R56" s="169" t="s">
        <v>28</v>
      </c>
      <c r="S56" s="146"/>
      <c r="T56" s="324">
        <f t="shared" si="5"/>
      </c>
      <c r="U56" s="513"/>
      <c r="V56" s="132"/>
      <c r="W56" s="280"/>
      <c r="X56" s="309">
        <f t="shared" si="0"/>
      </c>
      <c r="Y56" s="309"/>
      <c r="Z56" s="309"/>
      <c r="AA56" s="309"/>
      <c r="AB56" s="309"/>
      <c r="AC56" s="309"/>
      <c r="AD56" s="429"/>
      <c r="AE56" s="429"/>
      <c r="AF56" s="429"/>
      <c r="AG56" s="434"/>
      <c r="AH56" s="435"/>
      <c r="AI56" s="435"/>
      <c r="AJ56" s="642"/>
      <c r="AK56" s="642"/>
      <c r="AL56" s="643"/>
      <c r="AM56" s="214"/>
      <c r="AN56" s="309">
        <f t="shared" si="1"/>
      </c>
      <c r="AO56" s="309"/>
      <c r="AP56" s="309"/>
      <c r="AQ56" s="309"/>
      <c r="AR56" s="309"/>
      <c r="AS56" s="309"/>
      <c r="AT56" s="429"/>
      <c r="AU56" s="429"/>
      <c r="AV56" s="433"/>
    </row>
    <row r="57" spans="1:48" ht="16.5" customHeight="1" thickBot="1">
      <c r="A57" s="327" t="s">
        <v>18</v>
      </c>
      <c r="B57" s="301"/>
      <c r="C57" s="277" t="s">
        <v>25</v>
      </c>
      <c r="D57" s="305" t="s">
        <v>26</v>
      </c>
      <c r="E57" s="305"/>
      <c r="F57" s="278"/>
      <c r="G57" s="278" t="s">
        <v>25</v>
      </c>
      <c r="H57" s="305" t="s">
        <v>26</v>
      </c>
      <c r="I57" s="438"/>
      <c r="J57" s="305" t="s">
        <v>30</v>
      </c>
      <c r="K57" s="305"/>
      <c r="L57" s="305"/>
      <c r="M57" s="439" t="s">
        <v>18</v>
      </c>
      <c r="N57" s="440"/>
      <c r="O57" s="278" t="s">
        <v>25</v>
      </c>
      <c r="P57" s="305" t="s">
        <v>26</v>
      </c>
      <c r="Q57" s="305"/>
      <c r="R57" s="278"/>
      <c r="S57" s="278" t="s">
        <v>25</v>
      </c>
      <c r="T57" s="305" t="s">
        <v>26</v>
      </c>
      <c r="U57" s="442"/>
      <c r="V57" s="132"/>
      <c r="W57" s="280"/>
      <c r="X57" s="309">
        <f t="shared" si="0"/>
      </c>
      <c r="Y57" s="309"/>
      <c r="Z57" s="309"/>
      <c r="AA57" s="309"/>
      <c r="AB57" s="309"/>
      <c r="AC57" s="309"/>
      <c r="AD57" s="429"/>
      <c r="AE57" s="429"/>
      <c r="AF57" s="429"/>
      <c r="AG57" s="353"/>
      <c r="AH57" s="317"/>
      <c r="AI57" s="317" t="s">
        <v>151</v>
      </c>
      <c r="AJ57" s="317"/>
      <c r="AK57" s="317"/>
      <c r="AL57" s="318"/>
      <c r="AM57" s="214"/>
      <c r="AN57" s="309">
        <f t="shared" si="1"/>
      </c>
      <c r="AO57" s="309"/>
      <c r="AP57" s="309"/>
      <c r="AQ57" s="309"/>
      <c r="AR57" s="309"/>
      <c r="AS57" s="309"/>
      <c r="AT57" s="429"/>
      <c r="AU57" s="429"/>
      <c r="AV57" s="433"/>
    </row>
    <row r="58" spans="1:48" ht="16.5" customHeight="1" thickTop="1">
      <c r="A58" s="133"/>
      <c r="B58" s="163"/>
      <c r="C58" s="164"/>
      <c r="D58" s="310">
        <f>IF(ISBLANK(C58),"",VLOOKUP(C58,$A$22:$I$46,2,0))</f>
      </c>
      <c r="E58" s="310"/>
      <c r="F58" s="165" t="s">
        <v>28</v>
      </c>
      <c r="G58" s="163"/>
      <c r="H58" s="310">
        <f>IF(ISBLANK(G58),"",VLOOKUP(G58,$A$22:$I$46,2,0))</f>
      </c>
      <c r="I58" s="447"/>
      <c r="J58" s="333">
        <v>1</v>
      </c>
      <c r="K58" s="448"/>
      <c r="L58" s="334"/>
      <c r="M58" s="139"/>
      <c r="N58" s="157"/>
      <c r="O58" s="163"/>
      <c r="P58" s="310">
        <f aca="true" t="shared" si="6" ref="P58:P68">IF(ISBLANK(O58),"",VLOOKUP(O58,$M$22:$U$46,2,0))</f>
      </c>
      <c r="Q58" s="310"/>
      <c r="R58" s="165" t="s">
        <v>28</v>
      </c>
      <c r="S58" s="163"/>
      <c r="T58" s="310">
        <f>IF(ISBLANK(S58),"",VLOOKUP(S58,$M$22:$U$46,2,0))</f>
      </c>
      <c r="U58" s="311"/>
      <c r="V58" s="132"/>
      <c r="W58" s="288"/>
      <c r="X58" s="316">
        <f t="shared" si="0"/>
      </c>
      <c r="Y58" s="316"/>
      <c r="Z58" s="316"/>
      <c r="AA58" s="316"/>
      <c r="AB58" s="316"/>
      <c r="AC58" s="316"/>
      <c r="AD58" s="350"/>
      <c r="AE58" s="350"/>
      <c r="AF58" s="350"/>
      <c r="AG58" s="351"/>
      <c r="AH58" s="352"/>
      <c r="AI58" s="352"/>
      <c r="AJ58" s="644"/>
      <c r="AK58" s="644"/>
      <c r="AL58" s="645"/>
      <c r="AM58" s="283"/>
      <c r="AN58" s="316">
        <f t="shared" si="1"/>
      </c>
      <c r="AO58" s="316"/>
      <c r="AP58" s="316"/>
      <c r="AQ58" s="316"/>
      <c r="AR58" s="316"/>
      <c r="AS58" s="316"/>
      <c r="AT58" s="350"/>
      <c r="AU58" s="350"/>
      <c r="AV58" s="559"/>
    </row>
    <row r="59" spans="1:48" ht="16.5" customHeight="1">
      <c r="A59" s="135"/>
      <c r="B59" s="144"/>
      <c r="C59" s="166"/>
      <c r="D59" s="306">
        <f>IF(ISBLANK(C59),"",VLOOKUP(C59,$A$22:$I$46,2,0))</f>
      </c>
      <c r="E59" s="306"/>
      <c r="F59" s="167" t="s">
        <v>28</v>
      </c>
      <c r="G59" s="144"/>
      <c r="H59" s="306">
        <f>IF(ISBLANK(G59),"",VLOOKUP(G59,$A$22:$I$46,2,0))</f>
      </c>
      <c r="I59" s="441"/>
      <c r="J59" s="347">
        <v>2</v>
      </c>
      <c r="K59" s="443"/>
      <c r="L59" s="348"/>
      <c r="M59" s="140"/>
      <c r="N59" s="156"/>
      <c r="O59" s="144"/>
      <c r="P59" s="306">
        <f t="shared" si="6"/>
      </c>
      <c r="Q59" s="306"/>
      <c r="R59" s="167" t="s">
        <v>28</v>
      </c>
      <c r="S59" s="144"/>
      <c r="T59" s="306">
        <f>IF(ISBLANK(S59),"",VLOOKUP(S59,$M$22:$U$46,2,0))</f>
      </c>
      <c r="U59" s="307"/>
      <c r="V59" s="132"/>
      <c r="W59" s="284"/>
      <c r="X59" s="308">
        <f t="shared" si="0"/>
      </c>
      <c r="Y59" s="308"/>
      <c r="Z59" s="308"/>
      <c r="AA59" s="308"/>
      <c r="AB59" s="308"/>
      <c r="AC59" s="308"/>
      <c r="AD59" s="312"/>
      <c r="AE59" s="312"/>
      <c r="AF59" s="312"/>
      <c r="AG59" s="313"/>
      <c r="AH59" s="314"/>
      <c r="AI59" s="314" t="s">
        <v>151</v>
      </c>
      <c r="AJ59" s="314"/>
      <c r="AK59" s="314"/>
      <c r="AL59" s="412"/>
      <c r="AM59" s="282"/>
      <c r="AN59" s="308">
        <f t="shared" si="1"/>
      </c>
      <c r="AO59" s="308"/>
      <c r="AP59" s="308"/>
      <c r="AQ59" s="308"/>
      <c r="AR59" s="308"/>
      <c r="AS59" s="308"/>
      <c r="AT59" s="312"/>
      <c r="AU59" s="312"/>
      <c r="AV59" s="410"/>
    </row>
    <row r="60" spans="1:48" ht="16.5" customHeight="1">
      <c r="A60" s="135"/>
      <c r="B60" s="144"/>
      <c r="C60" s="166"/>
      <c r="D60" s="306">
        <f>IF(ISBLANK(C60),"",VLOOKUP(C60,$A$22:$I$46,2,0))</f>
      </c>
      <c r="E60" s="306"/>
      <c r="F60" s="167" t="s">
        <v>28</v>
      </c>
      <c r="G60" s="144"/>
      <c r="H60" s="306">
        <f>IF(ISBLANK(G60),"",VLOOKUP(G60,$A$22:$I$46,2,0))</f>
      </c>
      <c r="I60" s="441"/>
      <c r="J60" s="347">
        <v>3</v>
      </c>
      <c r="K60" s="443"/>
      <c r="L60" s="348"/>
      <c r="M60" s="140"/>
      <c r="N60" s="156"/>
      <c r="O60" s="144"/>
      <c r="P60" s="306">
        <f t="shared" si="6"/>
      </c>
      <c r="Q60" s="306"/>
      <c r="R60" s="167" t="s">
        <v>28</v>
      </c>
      <c r="S60" s="144"/>
      <c r="T60" s="306">
        <f>IF(ISBLANK(S60),"",VLOOKUP(S60,$M$22:$U$46,2,0))</f>
      </c>
      <c r="U60" s="307"/>
      <c r="V60" s="132"/>
      <c r="W60" s="280"/>
      <c r="X60" s="309">
        <f t="shared" si="0"/>
      </c>
      <c r="Y60" s="309"/>
      <c r="Z60" s="309"/>
      <c r="AA60" s="309"/>
      <c r="AB60" s="309"/>
      <c r="AC60" s="309"/>
      <c r="AD60" s="429"/>
      <c r="AE60" s="429"/>
      <c r="AF60" s="429"/>
      <c r="AG60" s="434"/>
      <c r="AH60" s="435"/>
      <c r="AI60" s="435"/>
      <c r="AJ60" s="642"/>
      <c r="AK60" s="642"/>
      <c r="AL60" s="643"/>
      <c r="AM60" s="214"/>
      <c r="AN60" s="309">
        <f t="shared" si="1"/>
      </c>
      <c r="AO60" s="309"/>
      <c r="AP60" s="309"/>
      <c r="AQ60" s="309"/>
      <c r="AR60" s="309"/>
      <c r="AS60" s="309"/>
      <c r="AT60" s="429"/>
      <c r="AU60" s="429"/>
      <c r="AV60" s="433"/>
    </row>
    <row r="61" spans="1:48" ht="16.5" customHeight="1" thickBot="1">
      <c r="A61" s="135"/>
      <c r="B61" s="144"/>
      <c r="C61" s="166"/>
      <c r="D61" s="306">
        <f>IF(ISBLANK(C61),"",VLOOKUP(C61,$A$22:$I$46,2,0))</f>
      </c>
      <c r="E61" s="306"/>
      <c r="F61" s="167" t="s">
        <v>28</v>
      </c>
      <c r="G61" s="144"/>
      <c r="H61" s="306">
        <f>IF(ISBLANK(G61),"",VLOOKUP(G61,$A$22:$I$46,2,0))</f>
      </c>
      <c r="I61" s="441"/>
      <c r="J61" s="347">
        <v>4</v>
      </c>
      <c r="K61" s="443"/>
      <c r="L61" s="348"/>
      <c r="M61" s="140"/>
      <c r="N61" s="156"/>
      <c r="O61" s="144"/>
      <c r="P61" s="306">
        <f t="shared" si="6"/>
      </c>
      <c r="Q61" s="306"/>
      <c r="R61" s="167" t="s">
        <v>28</v>
      </c>
      <c r="S61" s="144"/>
      <c r="T61" s="306">
        <f>IF(ISBLANK(S61),"",VLOOKUP(S61,$M$22:$U$46,2,0))</f>
      </c>
      <c r="U61" s="307"/>
      <c r="V61" s="132"/>
      <c r="W61" s="217"/>
      <c r="X61" s="315">
        <f t="shared" si="0"/>
      </c>
      <c r="Y61" s="315"/>
      <c r="Z61" s="315"/>
      <c r="AA61" s="315"/>
      <c r="AB61" s="315"/>
      <c r="AC61" s="315"/>
      <c r="AD61" s="560"/>
      <c r="AE61" s="560"/>
      <c r="AF61" s="560"/>
      <c r="AG61" s="561"/>
      <c r="AH61" s="562"/>
      <c r="AI61" s="562" t="s">
        <v>151</v>
      </c>
      <c r="AJ61" s="562"/>
      <c r="AK61" s="562"/>
      <c r="AL61" s="563"/>
      <c r="AM61" s="281"/>
      <c r="AN61" s="315">
        <f t="shared" si="1"/>
      </c>
      <c r="AO61" s="315"/>
      <c r="AP61" s="315"/>
      <c r="AQ61" s="315"/>
      <c r="AR61" s="315"/>
      <c r="AS61" s="315"/>
      <c r="AT61" s="560"/>
      <c r="AU61" s="560"/>
      <c r="AV61" s="564"/>
    </row>
    <row r="62" spans="1:48" ht="16.5" customHeight="1" thickBot="1" thickTop="1">
      <c r="A62" s="135"/>
      <c r="B62" s="144"/>
      <c r="C62" s="166"/>
      <c r="D62" s="306">
        <f>IF(ISBLANK(C62),"",VLOOKUP(C62,$A$22:$I$46,2,0))</f>
      </c>
      <c r="E62" s="306"/>
      <c r="F62" s="167" t="s">
        <v>28</v>
      </c>
      <c r="G62" s="144"/>
      <c r="H62" s="306">
        <f>IF(ISBLANK(G62),"",VLOOKUP(G62,$A$22:$I$46,2,0))</f>
      </c>
      <c r="I62" s="441"/>
      <c r="J62" s="347">
        <v>5</v>
      </c>
      <c r="K62" s="443"/>
      <c r="L62" s="348"/>
      <c r="M62" s="140"/>
      <c r="N62" s="156"/>
      <c r="O62" s="144"/>
      <c r="P62" s="324">
        <f t="shared" si="6"/>
      </c>
      <c r="Q62" s="324"/>
      <c r="R62" s="167" t="s">
        <v>28</v>
      </c>
      <c r="S62" s="144"/>
      <c r="T62" s="306">
        <f>IF(ISBLANK(S62),"",VLOOKUP(S62,$M$22:$U$46,2,0))</f>
      </c>
      <c r="U62" s="307"/>
      <c r="V62" s="132"/>
      <c r="W62" s="213"/>
      <c r="X62" s="216"/>
      <c r="Y62" s="216"/>
      <c r="Z62" s="216"/>
      <c r="AA62" s="216"/>
      <c r="AB62" s="216"/>
      <c r="AC62" s="216"/>
      <c r="AD62" s="215"/>
      <c r="AE62" s="215"/>
      <c r="AF62" s="215"/>
      <c r="AG62" s="215"/>
      <c r="AH62" s="215"/>
      <c r="AI62" s="215"/>
      <c r="AJ62" s="215"/>
      <c r="AK62" s="215"/>
      <c r="AL62" s="215"/>
      <c r="AM62" s="214"/>
      <c r="AN62" s="216"/>
      <c r="AO62" s="216"/>
      <c r="AP62" s="216"/>
      <c r="AQ62" s="216"/>
      <c r="AR62" s="216"/>
      <c r="AS62" s="216"/>
      <c r="AT62" s="215"/>
      <c r="AU62" s="215"/>
      <c r="AV62" s="215"/>
    </row>
    <row r="63" spans="1:48" ht="16.5" customHeight="1" thickBot="1">
      <c r="A63" s="327" t="s">
        <v>18</v>
      </c>
      <c r="B63" s="301"/>
      <c r="C63" s="277" t="s">
        <v>25</v>
      </c>
      <c r="D63" s="305" t="s">
        <v>26</v>
      </c>
      <c r="E63" s="305"/>
      <c r="F63" s="278"/>
      <c r="G63" s="278" t="s">
        <v>25</v>
      </c>
      <c r="H63" s="305" t="s">
        <v>26</v>
      </c>
      <c r="I63" s="438"/>
      <c r="J63" s="305" t="s">
        <v>33</v>
      </c>
      <c r="K63" s="305"/>
      <c r="L63" s="305"/>
      <c r="M63" s="439" t="s">
        <v>18</v>
      </c>
      <c r="N63" s="440"/>
      <c r="O63" s="278" t="s">
        <v>25</v>
      </c>
      <c r="P63" s="305" t="s">
        <v>26</v>
      </c>
      <c r="Q63" s="305"/>
      <c r="R63" s="278"/>
      <c r="S63" s="278" t="s">
        <v>25</v>
      </c>
      <c r="T63" s="305" t="s">
        <v>26</v>
      </c>
      <c r="U63" s="442"/>
      <c r="V63" s="132"/>
      <c r="W63" s="141"/>
      <c r="X63" s="142"/>
      <c r="Y63" s="129"/>
      <c r="Z63" s="143"/>
      <c r="AA63" s="143"/>
      <c r="AB63" s="143"/>
      <c r="AC63" s="143"/>
      <c r="AD63" s="141"/>
      <c r="AE63" s="141"/>
      <c r="AF63" s="141"/>
      <c r="AG63" s="141"/>
      <c r="AH63" s="141"/>
      <c r="AI63" s="141"/>
      <c r="AJ63" s="141"/>
      <c r="AK63" s="141"/>
      <c r="AL63" s="141"/>
      <c r="AM63" s="141"/>
      <c r="AN63" s="141"/>
      <c r="AO63" s="141"/>
      <c r="AP63" s="141"/>
      <c r="AQ63" s="141"/>
      <c r="AR63" s="141"/>
      <c r="AS63" s="141"/>
      <c r="AT63" s="142"/>
      <c r="AU63" s="129"/>
      <c r="AV63" s="142"/>
    </row>
    <row r="64" spans="1:48" ht="16.5" customHeight="1" thickBot="1" thickTop="1">
      <c r="A64" s="133"/>
      <c r="B64" s="163"/>
      <c r="C64" s="164"/>
      <c r="D64" s="310">
        <f>IF(ISBLANK(C64),"",VLOOKUP(C64,$A$22:$I$46,2,0))</f>
      </c>
      <c r="E64" s="310"/>
      <c r="F64" s="165" t="s">
        <v>28</v>
      </c>
      <c r="G64" s="163"/>
      <c r="H64" s="310">
        <f>IF(ISBLANK(G64),"",VLOOKUP(G64,$A$22:$I$46,2,0))</f>
      </c>
      <c r="I64" s="447"/>
      <c r="J64" s="333">
        <v>1</v>
      </c>
      <c r="K64" s="448"/>
      <c r="L64" s="334"/>
      <c r="M64" s="139"/>
      <c r="N64" s="157"/>
      <c r="O64" s="163"/>
      <c r="P64" s="310">
        <f t="shared" si="6"/>
      </c>
      <c r="Q64" s="310"/>
      <c r="R64" s="165" t="s">
        <v>28</v>
      </c>
      <c r="S64" s="163"/>
      <c r="T64" s="310">
        <f>IF(ISBLANK(S64),"",VLOOKUP(S64,$M$22:$U$46,2,0))</f>
      </c>
      <c r="U64" s="311"/>
      <c r="V64" s="132"/>
      <c r="W64" s="304">
        <f>'試合前データ入力'!E4</f>
        <v>0</v>
      </c>
      <c r="X64" s="304"/>
      <c r="Y64" s="304"/>
      <c r="Z64" s="158" t="s">
        <v>35</v>
      </c>
      <c r="AA64" s="159"/>
      <c r="AB64" s="159"/>
      <c r="AC64" s="159"/>
      <c r="AD64" s="159"/>
      <c r="AE64" s="159"/>
      <c r="AF64" s="159"/>
      <c r="AG64" s="159"/>
      <c r="AH64" s="159"/>
      <c r="AI64" s="159"/>
      <c r="AJ64" s="159"/>
      <c r="AK64" s="304">
        <f>'試合前データ入力'!I4</f>
        <v>0</v>
      </c>
      <c r="AL64" s="304"/>
      <c r="AM64" s="304"/>
      <c r="AN64" s="158" t="s">
        <v>35</v>
      </c>
      <c r="AO64" s="159"/>
      <c r="AP64" s="159"/>
      <c r="AQ64" s="159"/>
      <c r="AR64" s="159"/>
      <c r="AS64" s="159"/>
      <c r="AT64" s="159"/>
      <c r="AU64" s="159"/>
      <c r="AV64" s="159"/>
    </row>
    <row r="65" spans="1:48" ht="16.5" customHeight="1" thickBot="1">
      <c r="A65" s="135"/>
      <c r="B65" s="144"/>
      <c r="C65" s="166"/>
      <c r="D65" s="306">
        <f>IF(ISBLANK(C65),"",VLOOKUP(C65,$A$22:$I$46,2,0))</f>
      </c>
      <c r="E65" s="306"/>
      <c r="F65" s="167" t="s">
        <v>28</v>
      </c>
      <c r="G65" s="144"/>
      <c r="H65" s="306">
        <f>IF(ISBLANK(G65),"",VLOOKUP(G65,$A$22:$I$46,2,0))</f>
      </c>
      <c r="I65" s="441"/>
      <c r="J65" s="347">
        <v>2</v>
      </c>
      <c r="K65" s="443"/>
      <c r="L65" s="348"/>
      <c r="M65" s="140"/>
      <c r="N65" s="156"/>
      <c r="O65" s="144"/>
      <c r="P65" s="306">
        <f t="shared" si="6"/>
      </c>
      <c r="Q65" s="306"/>
      <c r="R65" s="167" t="s">
        <v>28</v>
      </c>
      <c r="S65" s="144"/>
      <c r="T65" s="306">
        <f>IF(ISBLANK(S65),"",VLOOKUP(S65,$M$22:$U$46,2,0))</f>
      </c>
      <c r="U65" s="307"/>
      <c r="V65" s="132"/>
      <c r="W65" s="327" t="s">
        <v>36</v>
      </c>
      <c r="X65" s="302"/>
      <c r="Y65" s="303" t="s">
        <v>18</v>
      </c>
      <c r="Z65" s="302"/>
      <c r="AA65" s="279" t="s">
        <v>25</v>
      </c>
      <c r="AB65" s="301" t="s">
        <v>26</v>
      </c>
      <c r="AC65" s="302"/>
      <c r="AD65" s="303" t="s">
        <v>37</v>
      </c>
      <c r="AE65" s="301"/>
      <c r="AF65" s="301"/>
      <c r="AG65" s="301"/>
      <c r="AH65" s="329"/>
      <c r="AI65" s="328"/>
      <c r="AJ65" s="329"/>
      <c r="AK65" s="328" t="s">
        <v>36</v>
      </c>
      <c r="AL65" s="302"/>
      <c r="AM65" s="303" t="s">
        <v>18</v>
      </c>
      <c r="AN65" s="302"/>
      <c r="AO65" s="279" t="s">
        <v>25</v>
      </c>
      <c r="AP65" s="301" t="s">
        <v>26</v>
      </c>
      <c r="AQ65" s="302"/>
      <c r="AR65" s="303" t="s">
        <v>37</v>
      </c>
      <c r="AS65" s="301"/>
      <c r="AT65" s="301"/>
      <c r="AU65" s="301"/>
      <c r="AV65" s="451"/>
    </row>
    <row r="66" spans="1:48" ht="16.5" customHeight="1" thickTop="1">
      <c r="A66" s="135"/>
      <c r="B66" s="144"/>
      <c r="C66" s="166"/>
      <c r="D66" s="306">
        <f>IF(ISBLANK(C66),"",VLOOKUP(C66,$A$22:$I$46,2,0))</f>
      </c>
      <c r="E66" s="306"/>
      <c r="F66" s="167" t="s">
        <v>28</v>
      </c>
      <c r="G66" s="144"/>
      <c r="H66" s="306">
        <f>IF(ISBLANK(G66),"",VLOOKUP(G66,$A$22:$I$46,2,0))</f>
      </c>
      <c r="I66" s="441"/>
      <c r="J66" s="347">
        <v>3</v>
      </c>
      <c r="K66" s="443"/>
      <c r="L66" s="348"/>
      <c r="M66" s="140"/>
      <c r="N66" s="156"/>
      <c r="O66" s="144"/>
      <c r="P66" s="306">
        <f t="shared" si="6"/>
      </c>
      <c r="Q66" s="306"/>
      <c r="R66" s="167" t="s">
        <v>28</v>
      </c>
      <c r="S66" s="144"/>
      <c r="T66" s="306">
        <f>IF(ISBLANK(S66),"",VLOOKUP(S66,$M$22:$U$46,2,0))</f>
      </c>
      <c r="U66" s="307"/>
      <c r="V66" s="132"/>
      <c r="W66" s="452"/>
      <c r="X66" s="336"/>
      <c r="Y66" s="160"/>
      <c r="Z66" s="170"/>
      <c r="AA66" s="171"/>
      <c r="AB66" s="310">
        <f>IF(ISBLANK(AA66),"",VLOOKUP(AA66,$A$22:$I$46,2,0))</f>
      </c>
      <c r="AC66" s="326"/>
      <c r="AD66" s="453"/>
      <c r="AE66" s="454"/>
      <c r="AF66" s="454"/>
      <c r="AG66" s="454"/>
      <c r="AH66" s="455"/>
      <c r="AI66" s="333">
        <v>1</v>
      </c>
      <c r="AJ66" s="334"/>
      <c r="AK66" s="335"/>
      <c r="AL66" s="336"/>
      <c r="AM66" s="160"/>
      <c r="AN66" s="170"/>
      <c r="AO66" s="171"/>
      <c r="AP66" s="310">
        <f>IF(ISBLANK(AO66),"",VLOOKUP(AO66,$M$22:$U$46,2,0))</f>
      </c>
      <c r="AQ66" s="326"/>
      <c r="AR66" s="453"/>
      <c r="AS66" s="454"/>
      <c r="AT66" s="454"/>
      <c r="AU66" s="454"/>
      <c r="AV66" s="456"/>
    </row>
    <row r="67" spans="1:48" ht="16.5" customHeight="1">
      <c r="A67" s="135"/>
      <c r="B67" s="144"/>
      <c r="C67" s="166"/>
      <c r="D67" s="306">
        <f>IF(ISBLANK(C67),"",VLOOKUP(C67,$A$22:$I$46,2,0))</f>
      </c>
      <c r="E67" s="306"/>
      <c r="F67" s="167" t="s">
        <v>28</v>
      </c>
      <c r="G67" s="144"/>
      <c r="H67" s="306">
        <f>IF(ISBLANK(G67),"",VLOOKUP(G67,$A$22:$I$46,2,0))</f>
      </c>
      <c r="I67" s="441"/>
      <c r="J67" s="347">
        <v>4</v>
      </c>
      <c r="K67" s="443"/>
      <c r="L67" s="348"/>
      <c r="M67" s="140"/>
      <c r="N67" s="156"/>
      <c r="O67" s="144"/>
      <c r="P67" s="306">
        <f t="shared" si="6"/>
      </c>
      <c r="Q67" s="306"/>
      <c r="R67" s="167" t="s">
        <v>28</v>
      </c>
      <c r="S67" s="144"/>
      <c r="T67" s="306">
        <f>IF(ISBLANK(S67),"",VLOOKUP(S67,$M$22:$U$46,2,0))</f>
      </c>
      <c r="U67" s="307"/>
      <c r="W67" s="343"/>
      <c r="X67" s="344"/>
      <c r="Y67" s="161"/>
      <c r="Z67" s="156"/>
      <c r="AA67" s="166"/>
      <c r="AB67" s="306">
        <f>IF(ISBLANK(AA67),"",VLOOKUP(AA67,$A$22:$I$46,2,0))</f>
      </c>
      <c r="AC67" s="345"/>
      <c r="AD67" s="330"/>
      <c r="AE67" s="331"/>
      <c r="AF67" s="331"/>
      <c r="AG67" s="331"/>
      <c r="AH67" s="346"/>
      <c r="AI67" s="347">
        <v>2</v>
      </c>
      <c r="AJ67" s="348"/>
      <c r="AK67" s="349"/>
      <c r="AL67" s="344"/>
      <c r="AM67" s="161"/>
      <c r="AN67" s="156"/>
      <c r="AO67" s="144"/>
      <c r="AP67" s="306">
        <f>IF(ISBLANK(AO67),"",VLOOKUP(AO67,$M$22:$U$46,2,0))</f>
      </c>
      <c r="AQ67" s="345"/>
      <c r="AR67" s="330"/>
      <c r="AS67" s="331"/>
      <c r="AT67" s="331"/>
      <c r="AU67" s="331"/>
      <c r="AV67" s="332"/>
    </row>
    <row r="68" spans="1:48" ht="16.5" customHeight="1" thickBot="1">
      <c r="A68" s="137"/>
      <c r="B68" s="146"/>
      <c r="C68" s="168"/>
      <c r="D68" s="324">
        <f>IF(ISBLANK(C68),"",VLOOKUP(C68,$A$22:$I$46,2,0))</f>
      </c>
      <c r="E68" s="324"/>
      <c r="F68" s="169" t="s">
        <v>28</v>
      </c>
      <c r="G68" s="146"/>
      <c r="H68" s="324">
        <f>IF(ISBLANK(G68),"",VLOOKUP(G68,$A$22:$I$46,2,0))</f>
      </c>
      <c r="I68" s="449"/>
      <c r="J68" s="340">
        <v>5</v>
      </c>
      <c r="K68" s="450"/>
      <c r="L68" s="341"/>
      <c r="M68" s="145"/>
      <c r="N68" s="155"/>
      <c r="O68" s="146"/>
      <c r="P68" s="324">
        <f t="shared" si="6"/>
      </c>
      <c r="Q68" s="324"/>
      <c r="R68" s="169" t="s">
        <v>28</v>
      </c>
      <c r="S68" s="146"/>
      <c r="T68" s="324">
        <f>IF(ISBLANK(S68),"",VLOOKUP(S68,$M$22:$U$46,2,0))</f>
      </c>
      <c r="U68" s="513"/>
      <c r="W68" s="337"/>
      <c r="X68" s="338"/>
      <c r="Y68" s="162"/>
      <c r="Z68" s="155"/>
      <c r="AA68" s="168"/>
      <c r="AB68" s="324">
        <f>IF(ISBLANK(AA68),"",VLOOKUP(AA68,$A$22:$I$46,2,0))</f>
      </c>
      <c r="AC68" s="325"/>
      <c r="AD68" s="321"/>
      <c r="AE68" s="322"/>
      <c r="AF68" s="322"/>
      <c r="AG68" s="322"/>
      <c r="AH68" s="339"/>
      <c r="AI68" s="340">
        <v>3</v>
      </c>
      <c r="AJ68" s="341"/>
      <c r="AK68" s="342"/>
      <c r="AL68" s="338"/>
      <c r="AM68" s="162"/>
      <c r="AN68" s="155"/>
      <c r="AO68" s="146"/>
      <c r="AP68" s="324">
        <f>IF(ISBLANK(AO68),"",VLOOKUP(AO68,$M$22:$U$46,2,0))</f>
      </c>
      <c r="AQ68" s="325"/>
      <c r="AR68" s="321"/>
      <c r="AS68" s="322"/>
      <c r="AT68" s="322"/>
      <c r="AU68" s="322"/>
      <c r="AV68" s="323"/>
    </row>
    <row r="69" spans="23:48" ht="16.5" customHeight="1" thickBot="1">
      <c r="W69" s="147"/>
      <c r="X69" s="147"/>
      <c r="Y69" s="148"/>
      <c r="Z69" s="149"/>
      <c r="AA69" s="150"/>
      <c r="AB69" s="151"/>
      <c r="AC69" s="151"/>
      <c r="AD69" s="152"/>
      <c r="AE69" s="152"/>
      <c r="AF69" s="152"/>
      <c r="AG69" s="152"/>
      <c r="AH69" s="152"/>
      <c r="AI69" s="153"/>
      <c r="AJ69" s="153"/>
      <c r="AK69" s="147"/>
      <c r="AL69" s="147"/>
      <c r="AM69" s="148"/>
      <c r="AN69" s="149"/>
      <c r="AO69" s="150"/>
      <c r="AP69" s="151"/>
      <c r="AQ69" s="151"/>
      <c r="AR69" s="152"/>
      <c r="AS69" s="152"/>
      <c r="AT69" s="152"/>
      <c r="AU69" s="152"/>
      <c r="AV69" s="152"/>
    </row>
    <row r="70" spans="2:48" ht="16.5" customHeight="1">
      <c r="B70" s="457" t="s">
        <v>113</v>
      </c>
      <c r="C70" s="458"/>
      <c r="D70" s="458"/>
      <c r="E70" s="458"/>
      <c r="F70" s="459" t="s">
        <v>114</v>
      </c>
      <c r="G70" s="458"/>
      <c r="H70" s="458"/>
      <c r="I70" s="460"/>
      <c r="J70" s="461" t="s">
        <v>115</v>
      </c>
      <c r="K70" s="462"/>
      <c r="L70" s="463"/>
      <c r="M70" s="459" t="s">
        <v>113</v>
      </c>
      <c r="N70" s="458"/>
      <c r="O70" s="458"/>
      <c r="P70" s="458"/>
      <c r="Q70" s="459" t="s">
        <v>114</v>
      </c>
      <c r="R70" s="458"/>
      <c r="S70" s="458"/>
      <c r="T70" s="464"/>
      <c r="W70" s="520" t="s">
        <v>60</v>
      </c>
      <c r="X70" s="521"/>
      <c r="Y70" s="521"/>
      <c r="Z70" s="521"/>
      <c r="AA70" s="522"/>
      <c r="AB70" s="514">
        <f>'試合前データ入力'!M19</f>
        <v>0</v>
      </c>
      <c r="AC70" s="514"/>
      <c r="AD70" s="514"/>
      <c r="AE70" s="514"/>
      <c r="AF70" s="514"/>
      <c r="AG70" s="514"/>
      <c r="AH70" s="514"/>
      <c r="AI70" s="515"/>
      <c r="AJ70" s="532" t="s">
        <v>38</v>
      </c>
      <c r="AK70" s="521"/>
      <c r="AL70" s="521"/>
      <c r="AM70" s="521"/>
      <c r="AN70" s="522"/>
      <c r="AO70" s="514">
        <f>'試合前データ入力'!M20</f>
        <v>0</v>
      </c>
      <c r="AP70" s="514"/>
      <c r="AQ70" s="514"/>
      <c r="AR70" s="514"/>
      <c r="AS70" s="514"/>
      <c r="AT70" s="514"/>
      <c r="AU70" s="514"/>
      <c r="AV70" s="530"/>
    </row>
    <row r="71" spans="2:48" ht="16.5" customHeight="1">
      <c r="B71" s="504"/>
      <c r="C71" s="466"/>
      <c r="D71" s="466"/>
      <c r="E71" s="466"/>
      <c r="F71" s="465"/>
      <c r="G71" s="466"/>
      <c r="H71" s="466"/>
      <c r="I71" s="467"/>
      <c r="J71" s="468" t="s">
        <v>111</v>
      </c>
      <c r="K71" s="469"/>
      <c r="L71" s="470"/>
      <c r="M71" s="465"/>
      <c r="N71" s="466"/>
      <c r="O71" s="466"/>
      <c r="P71" s="466"/>
      <c r="Q71" s="465"/>
      <c r="R71" s="466"/>
      <c r="S71" s="466"/>
      <c r="T71" s="471"/>
      <c r="W71" s="523"/>
      <c r="X71" s="524"/>
      <c r="Y71" s="524"/>
      <c r="Z71" s="524"/>
      <c r="AA71" s="525"/>
      <c r="AB71" s="516"/>
      <c r="AC71" s="516"/>
      <c r="AD71" s="516"/>
      <c r="AE71" s="516"/>
      <c r="AF71" s="516"/>
      <c r="AG71" s="516"/>
      <c r="AH71" s="516"/>
      <c r="AI71" s="517"/>
      <c r="AJ71" s="533"/>
      <c r="AK71" s="524"/>
      <c r="AL71" s="524"/>
      <c r="AM71" s="524"/>
      <c r="AN71" s="525"/>
      <c r="AO71" s="516"/>
      <c r="AP71" s="516"/>
      <c r="AQ71" s="516"/>
      <c r="AR71" s="516"/>
      <c r="AS71" s="516"/>
      <c r="AT71" s="516"/>
      <c r="AU71" s="516"/>
      <c r="AV71" s="531"/>
    </row>
    <row r="72" spans="2:48" ht="16.5" customHeight="1" thickBot="1">
      <c r="B72" s="472"/>
      <c r="C72" s="473"/>
      <c r="D72" s="473"/>
      <c r="E72" s="473"/>
      <c r="F72" s="474"/>
      <c r="G72" s="473"/>
      <c r="H72" s="473"/>
      <c r="I72" s="475"/>
      <c r="J72" s="476" t="s">
        <v>112</v>
      </c>
      <c r="K72" s="477"/>
      <c r="L72" s="478"/>
      <c r="M72" s="474"/>
      <c r="N72" s="473"/>
      <c r="O72" s="473"/>
      <c r="P72" s="473"/>
      <c r="Q72" s="474"/>
      <c r="R72" s="473"/>
      <c r="S72" s="473"/>
      <c r="T72" s="479"/>
      <c r="W72" s="490" t="s">
        <v>51</v>
      </c>
      <c r="X72" s="491"/>
      <c r="Y72" s="491"/>
      <c r="Z72" s="491"/>
      <c r="AA72" s="492"/>
      <c r="AB72" s="496">
        <f>'試合前データ入力'!M10</f>
        <v>0</v>
      </c>
      <c r="AC72" s="496"/>
      <c r="AD72" s="496"/>
      <c r="AE72" s="496"/>
      <c r="AF72" s="496"/>
      <c r="AG72" s="496"/>
      <c r="AH72" s="496"/>
      <c r="AI72" s="497"/>
      <c r="AJ72" s="500" t="s">
        <v>39</v>
      </c>
      <c r="AK72" s="501"/>
      <c r="AL72" s="501"/>
      <c r="AM72" s="501"/>
      <c r="AN72" s="502"/>
      <c r="AO72" s="526">
        <f>'試合前データ入力'!M21</f>
        <v>0</v>
      </c>
      <c r="AP72" s="496"/>
      <c r="AQ72" s="496"/>
      <c r="AR72" s="496"/>
      <c r="AS72" s="496"/>
      <c r="AT72" s="496"/>
      <c r="AU72" s="496"/>
      <c r="AV72" s="527"/>
    </row>
    <row r="73" spans="2:48" ht="16.5" customHeight="1" thickBot="1" thickTop="1">
      <c r="B73" s="480">
        <f>SUM(B71:E72)</f>
        <v>0</v>
      </c>
      <c r="C73" s="481"/>
      <c r="D73" s="481"/>
      <c r="E73" s="482"/>
      <c r="F73" s="481">
        <f>SUM(F71:I72)</f>
        <v>0</v>
      </c>
      <c r="G73" s="481"/>
      <c r="H73" s="481"/>
      <c r="I73" s="481"/>
      <c r="J73" s="483" t="s">
        <v>117</v>
      </c>
      <c r="K73" s="484"/>
      <c r="L73" s="485"/>
      <c r="M73" s="511">
        <f>SUM(M71:P72)</f>
        <v>0</v>
      </c>
      <c r="N73" s="481"/>
      <c r="O73" s="481"/>
      <c r="P73" s="481"/>
      <c r="Q73" s="511">
        <f>SUM(Q71:T72)</f>
        <v>0</v>
      </c>
      <c r="R73" s="481"/>
      <c r="S73" s="481"/>
      <c r="T73" s="512"/>
      <c r="W73" s="493"/>
      <c r="X73" s="494"/>
      <c r="Y73" s="494"/>
      <c r="Z73" s="494"/>
      <c r="AA73" s="495"/>
      <c r="AB73" s="498"/>
      <c r="AC73" s="498"/>
      <c r="AD73" s="498"/>
      <c r="AE73" s="498"/>
      <c r="AF73" s="498"/>
      <c r="AG73" s="498"/>
      <c r="AH73" s="498"/>
      <c r="AI73" s="499"/>
      <c r="AJ73" s="483"/>
      <c r="AK73" s="484"/>
      <c r="AL73" s="484"/>
      <c r="AM73" s="484"/>
      <c r="AN73" s="503"/>
      <c r="AO73" s="528"/>
      <c r="AP73" s="498"/>
      <c r="AQ73" s="498"/>
      <c r="AR73" s="498"/>
      <c r="AS73" s="498"/>
      <c r="AT73" s="498"/>
      <c r="AU73" s="498"/>
      <c r="AV73" s="529"/>
    </row>
    <row r="74" ht="16.5" customHeight="1"/>
    <row r="75" ht="16.5" customHeight="1" hidden="1">
      <c r="N75" s="154"/>
    </row>
    <row r="76" ht="16.5" customHeight="1" hidden="1"/>
    <row r="77" ht="16.5" customHeight="1" hidden="1"/>
    <row r="78" ht="16.5" customHeight="1" hidden="1"/>
    <row r="79" ht="12.75" hidden="1"/>
    <row r="80" ht="18" customHeight="1" hidden="1"/>
    <row r="84" ht="14.25" customHeight="1"/>
  </sheetData>
  <sheetProtection/>
  <mergeCells count="532">
    <mergeCell ref="AH3:AL3"/>
    <mergeCell ref="AM3:AQ3"/>
    <mergeCell ref="AR3:AV3"/>
    <mergeCell ref="V4:AA4"/>
    <mergeCell ref="AC4:AH4"/>
    <mergeCell ref="AJ4:AO4"/>
    <mergeCell ref="A1:AB1"/>
    <mergeCell ref="AC1:AV1"/>
    <mergeCell ref="A3:F3"/>
    <mergeCell ref="G3:N3"/>
    <mergeCell ref="S3:W3"/>
    <mergeCell ref="X3:AB3"/>
    <mergeCell ref="AC3:AG3"/>
    <mergeCell ref="AQ4:AV4"/>
    <mergeCell ref="A6:F6"/>
    <mergeCell ref="H6:AU6"/>
    <mergeCell ref="A7:F7"/>
    <mergeCell ref="H7:AU7"/>
    <mergeCell ref="A8:F8"/>
    <mergeCell ref="H8:AU8"/>
    <mergeCell ref="A4:F4"/>
    <mergeCell ref="G4:N4"/>
    <mergeCell ref="P4:T4"/>
    <mergeCell ref="X10:Y10"/>
    <mergeCell ref="Z10:AC10"/>
    <mergeCell ref="A12:K14"/>
    <mergeCell ref="N12:Q14"/>
    <mergeCell ref="T12:W12"/>
    <mergeCell ref="X12:Y12"/>
    <mergeCell ref="Z12:AC12"/>
    <mergeCell ref="D16:F16"/>
    <mergeCell ref="G16:I16"/>
    <mergeCell ref="J16:L16"/>
    <mergeCell ref="M16:O16"/>
    <mergeCell ref="P16:R16"/>
    <mergeCell ref="T10:W10"/>
    <mergeCell ref="AQ16:AS16"/>
    <mergeCell ref="AF12:AI14"/>
    <mergeCell ref="AL12:AV14"/>
    <mergeCell ref="T14:W14"/>
    <mergeCell ref="X14:Y14"/>
    <mergeCell ref="Z14:AC14"/>
    <mergeCell ref="S17:AD17"/>
    <mergeCell ref="S16:AD16"/>
    <mergeCell ref="AE16:AG16"/>
    <mergeCell ref="AH16:AJ16"/>
    <mergeCell ref="AK16:AM16"/>
    <mergeCell ref="AN16:AP16"/>
    <mergeCell ref="P18:R18"/>
    <mergeCell ref="D17:F17"/>
    <mergeCell ref="G17:I17"/>
    <mergeCell ref="J17:L17"/>
    <mergeCell ref="M17:O17"/>
    <mergeCell ref="P17:R17"/>
    <mergeCell ref="AN18:AP18"/>
    <mergeCell ref="AQ18:AS18"/>
    <mergeCell ref="AE17:AG17"/>
    <mergeCell ref="AH17:AJ17"/>
    <mergeCell ref="AK17:AM17"/>
    <mergeCell ref="AN17:AP17"/>
    <mergeCell ref="AQ17:AS17"/>
    <mergeCell ref="N23:T23"/>
    <mergeCell ref="B24:H24"/>
    <mergeCell ref="S18:AD18"/>
    <mergeCell ref="AE18:AG18"/>
    <mergeCell ref="AH18:AJ18"/>
    <mergeCell ref="AK18:AM18"/>
    <mergeCell ref="D18:F18"/>
    <mergeCell ref="G18:I18"/>
    <mergeCell ref="J18:L18"/>
    <mergeCell ref="M18:O18"/>
    <mergeCell ref="B25:H25"/>
    <mergeCell ref="N25:T25"/>
    <mergeCell ref="A20:I20"/>
    <mergeCell ref="M20:U20"/>
    <mergeCell ref="W20:AV20"/>
    <mergeCell ref="W21:AV23"/>
    <mergeCell ref="B22:H22"/>
    <mergeCell ref="J22:L29"/>
    <mergeCell ref="N22:T22"/>
    <mergeCell ref="B23:H23"/>
    <mergeCell ref="AD26:AF26"/>
    <mergeCell ref="AG26:AL27"/>
    <mergeCell ref="AN26:AS26"/>
    <mergeCell ref="N24:T24"/>
    <mergeCell ref="W24:AF25"/>
    <mergeCell ref="AG24:AL25"/>
    <mergeCell ref="AM24:AV25"/>
    <mergeCell ref="AT26:AV26"/>
    <mergeCell ref="B27:H27"/>
    <mergeCell ref="N27:T27"/>
    <mergeCell ref="X27:AC27"/>
    <mergeCell ref="AD27:AF27"/>
    <mergeCell ref="AN27:AS27"/>
    <mergeCell ref="AT27:AV27"/>
    <mergeCell ref="B26:H26"/>
    <mergeCell ref="N26:T26"/>
    <mergeCell ref="X26:AC26"/>
    <mergeCell ref="B28:H28"/>
    <mergeCell ref="N28:T28"/>
    <mergeCell ref="X28:AC28"/>
    <mergeCell ref="AD28:AF28"/>
    <mergeCell ref="AG28:AI28"/>
    <mergeCell ref="AJ28:AL28"/>
    <mergeCell ref="AN28:AS28"/>
    <mergeCell ref="AT28:AV28"/>
    <mergeCell ref="B29:H29"/>
    <mergeCell ref="N29:T29"/>
    <mergeCell ref="X29:AC29"/>
    <mergeCell ref="AD29:AF29"/>
    <mergeCell ref="AG29:AH29"/>
    <mergeCell ref="AI29:AJ29"/>
    <mergeCell ref="AK29:AL29"/>
    <mergeCell ref="AN29:AS29"/>
    <mergeCell ref="AT29:AV29"/>
    <mergeCell ref="B30:H30"/>
    <mergeCell ref="J30:L31"/>
    <mergeCell ref="N30:T30"/>
    <mergeCell ref="X30:AC30"/>
    <mergeCell ref="AD30:AF30"/>
    <mergeCell ref="AG30:AI30"/>
    <mergeCell ref="AJ30:AL30"/>
    <mergeCell ref="AN30:AS30"/>
    <mergeCell ref="AT30:AV30"/>
    <mergeCell ref="B31:H31"/>
    <mergeCell ref="N31:T31"/>
    <mergeCell ref="X31:AC31"/>
    <mergeCell ref="AD31:AF31"/>
    <mergeCell ref="AG31:AH31"/>
    <mergeCell ref="AI31:AJ31"/>
    <mergeCell ref="AK31:AL31"/>
    <mergeCell ref="AN31:AS31"/>
    <mergeCell ref="AT31:AV31"/>
    <mergeCell ref="B32:H32"/>
    <mergeCell ref="J32:L35"/>
    <mergeCell ref="N32:T32"/>
    <mergeCell ref="X32:AC32"/>
    <mergeCell ref="AD32:AF32"/>
    <mergeCell ref="AG32:AI32"/>
    <mergeCell ref="AJ32:AL32"/>
    <mergeCell ref="AN32:AS32"/>
    <mergeCell ref="AT32:AV32"/>
    <mergeCell ref="B33:H33"/>
    <mergeCell ref="N33:T33"/>
    <mergeCell ref="X33:AC33"/>
    <mergeCell ref="AD33:AF33"/>
    <mergeCell ref="AG33:AH33"/>
    <mergeCell ref="AI33:AJ33"/>
    <mergeCell ref="AK33:AL33"/>
    <mergeCell ref="AN33:AS33"/>
    <mergeCell ref="AT33:AV33"/>
    <mergeCell ref="B34:H34"/>
    <mergeCell ref="N34:T34"/>
    <mergeCell ref="X34:AC34"/>
    <mergeCell ref="AD34:AF34"/>
    <mergeCell ref="AG34:AI34"/>
    <mergeCell ref="AJ34:AL34"/>
    <mergeCell ref="AN34:AS34"/>
    <mergeCell ref="AT34:AV34"/>
    <mergeCell ref="B35:H35"/>
    <mergeCell ref="N35:T35"/>
    <mergeCell ref="X35:AC35"/>
    <mergeCell ref="AD35:AF35"/>
    <mergeCell ref="AG35:AH35"/>
    <mergeCell ref="AI35:AJ35"/>
    <mergeCell ref="AK35:AL35"/>
    <mergeCell ref="AN35:AS35"/>
    <mergeCell ref="AT35:AV35"/>
    <mergeCell ref="B36:H36"/>
    <mergeCell ref="J36:L36"/>
    <mergeCell ref="N36:T36"/>
    <mergeCell ref="X36:AC36"/>
    <mergeCell ref="AD36:AF36"/>
    <mergeCell ref="AG36:AI36"/>
    <mergeCell ref="AJ36:AL36"/>
    <mergeCell ref="AN36:AS36"/>
    <mergeCell ref="AT36:AV36"/>
    <mergeCell ref="B37:H37"/>
    <mergeCell ref="J37:L46"/>
    <mergeCell ref="N37:T37"/>
    <mergeCell ref="X37:AC37"/>
    <mergeCell ref="AD37:AF37"/>
    <mergeCell ref="AG37:AH37"/>
    <mergeCell ref="AI37:AJ37"/>
    <mergeCell ref="AK37:AL37"/>
    <mergeCell ref="AN37:AS37"/>
    <mergeCell ref="AT37:AV37"/>
    <mergeCell ref="B38:H38"/>
    <mergeCell ref="N38:T38"/>
    <mergeCell ref="X38:AC38"/>
    <mergeCell ref="AD38:AF38"/>
    <mergeCell ref="AG38:AI38"/>
    <mergeCell ref="AJ38:AL38"/>
    <mergeCell ref="AN38:AS38"/>
    <mergeCell ref="AT38:AV38"/>
    <mergeCell ref="B39:H39"/>
    <mergeCell ref="N39:T39"/>
    <mergeCell ref="X39:AC39"/>
    <mergeCell ref="AD39:AF39"/>
    <mergeCell ref="AG39:AH39"/>
    <mergeCell ref="AI39:AJ39"/>
    <mergeCell ref="AK39:AL39"/>
    <mergeCell ref="AN39:AS39"/>
    <mergeCell ref="AT39:AV39"/>
    <mergeCell ref="B40:H40"/>
    <mergeCell ref="N40:T40"/>
    <mergeCell ref="X40:AC40"/>
    <mergeCell ref="AD40:AF40"/>
    <mergeCell ref="AG40:AI40"/>
    <mergeCell ref="AJ40:AL40"/>
    <mergeCell ref="AN40:AS40"/>
    <mergeCell ref="AT40:AV40"/>
    <mergeCell ref="B41:H41"/>
    <mergeCell ref="N41:T41"/>
    <mergeCell ref="X41:AC41"/>
    <mergeCell ref="AD41:AF41"/>
    <mergeCell ref="AG41:AH41"/>
    <mergeCell ref="AI41:AJ41"/>
    <mergeCell ref="AK41:AL41"/>
    <mergeCell ref="AN41:AS41"/>
    <mergeCell ref="AT41:AV41"/>
    <mergeCell ref="B42:H42"/>
    <mergeCell ref="N42:T42"/>
    <mergeCell ref="X42:AC42"/>
    <mergeCell ref="AD42:AF42"/>
    <mergeCell ref="AG42:AI42"/>
    <mergeCell ref="AJ42:AL42"/>
    <mergeCell ref="AN42:AS42"/>
    <mergeCell ref="AT42:AV42"/>
    <mergeCell ref="B43:H43"/>
    <mergeCell ref="N43:T43"/>
    <mergeCell ref="X43:AC43"/>
    <mergeCell ref="AD43:AF43"/>
    <mergeCell ref="AG43:AH43"/>
    <mergeCell ref="AI43:AJ43"/>
    <mergeCell ref="AK43:AL43"/>
    <mergeCell ref="AN43:AS43"/>
    <mergeCell ref="AT43:AV43"/>
    <mergeCell ref="B44:H44"/>
    <mergeCell ref="N44:T44"/>
    <mergeCell ref="X44:AC44"/>
    <mergeCell ref="AD44:AF44"/>
    <mergeCell ref="AG44:AI44"/>
    <mergeCell ref="AJ44:AL44"/>
    <mergeCell ref="AN44:AS44"/>
    <mergeCell ref="AT44:AV44"/>
    <mergeCell ref="B45:H45"/>
    <mergeCell ref="N45:T45"/>
    <mergeCell ref="X45:AC45"/>
    <mergeCell ref="AD45:AF45"/>
    <mergeCell ref="AG45:AH45"/>
    <mergeCell ref="AI45:AJ45"/>
    <mergeCell ref="AK45:AL45"/>
    <mergeCell ref="AN45:AS45"/>
    <mergeCell ref="AT45:AV45"/>
    <mergeCell ref="B46:H46"/>
    <mergeCell ref="N46:T46"/>
    <mergeCell ref="X46:AC46"/>
    <mergeCell ref="AD46:AF46"/>
    <mergeCell ref="AG46:AI46"/>
    <mergeCell ref="AJ46:AL46"/>
    <mergeCell ref="AN46:AS46"/>
    <mergeCell ref="AT46:AV46"/>
    <mergeCell ref="X47:AC47"/>
    <mergeCell ref="AD47:AF47"/>
    <mergeCell ref="AG47:AH47"/>
    <mergeCell ref="AI47:AJ47"/>
    <mergeCell ref="AK47:AL47"/>
    <mergeCell ref="AN47:AS47"/>
    <mergeCell ref="AT47:AV47"/>
    <mergeCell ref="A48:B48"/>
    <mergeCell ref="D48:E48"/>
    <mergeCell ref="H48:I48"/>
    <mergeCell ref="J48:L48"/>
    <mergeCell ref="M48:N48"/>
    <mergeCell ref="P48:Q48"/>
    <mergeCell ref="T48:U48"/>
    <mergeCell ref="X48:AC48"/>
    <mergeCell ref="AD48:AF48"/>
    <mergeCell ref="AG48:AI48"/>
    <mergeCell ref="AJ48:AL48"/>
    <mergeCell ref="AN48:AS48"/>
    <mergeCell ref="AT48:AV48"/>
    <mergeCell ref="D49:E49"/>
    <mergeCell ref="H49:I49"/>
    <mergeCell ref="J49:L49"/>
    <mergeCell ref="P49:Q49"/>
    <mergeCell ref="T49:U49"/>
    <mergeCell ref="X49:AC49"/>
    <mergeCell ref="AD49:AF49"/>
    <mergeCell ref="AG49:AH49"/>
    <mergeCell ref="AI49:AJ49"/>
    <mergeCell ref="AK49:AL49"/>
    <mergeCell ref="AN49:AS49"/>
    <mergeCell ref="AT49:AV49"/>
    <mergeCell ref="D50:E50"/>
    <mergeCell ref="H50:I50"/>
    <mergeCell ref="J50:L50"/>
    <mergeCell ref="P50:Q50"/>
    <mergeCell ref="T50:U50"/>
    <mergeCell ref="X50:AC50"/>
    <mergeCell ref="AD50:AF50"/>
    <mergeCell ref="AG50:AI50"/>
    <mergeCell ref="AJ50:AL50"/>
    <mergeCell ref="AN50:AS50"/>
    <mergeCell ref="AT50:AV50"/>
    <mergeCell ref="D51:E51"/>
    <mergeCell ref="H51:I51"/>
    <mergeCell ref="J51:L51"/>
    <mergeCell ref="P51:Q51"/>
    <mergeCell ref="T51:U51"/>
    <mergeCell ref="X51:AC51"/>
    <mergeCell ref="AD51:AF51"/>
    <mergeCell ref="AG51:AH51"/>
    <mergeCell ref="AI51:AJ51"/>
    <mergeCell ref="AK51:AL51"/>
    <mergeCell ref="AN51:AS51"/>
    <mergeCell ref="AT51:AV51"/>
    <mergeCell ref="D52:E52"/>
    <mergeCell ref="H52:I52"/>
    <mergeCell ref="J52:L52"/>
    <mergeCell ref="P52:Q52"/>
    <mergeCell ref="T52:U52"/>
    <mergeCell ref="X52:AC52"/>
    <mergeCell ref="AD52:AF52"/>
    <mergeCell ref="AG52:AI52"/>
    <mergeCell ref="AJ52:AL52"/>
    <mergeCell ref="AN52:AS52"/>
    <mergeCell ref="AT52:AV52"/>
    <mergeCell ref="D53:E53"/>
    <mergeCell ref="H53:I53"/>
    <mergeCell ref="J53:L53"/>
    <mergeCell ref="P53:Q53"/>
    <mergeCell ref="T53:U53"/>
    <mergeCell ref="X53:AC53"/>
    <mergeCell ref="AD53:AF53"/>
    <mergeCell ref="AG53:AH53"/>
    <mergeCell ref="AI53:AJ53"/>
    <mergeCell ref="AK53:AL53"/>
    <mergeCell ref="AN53:AS53"/>
    <mergeCell ref="AT53:AV53"/>
    <mergeCell ref="D54:E54"/>
    <mergeCell ref="H54:I54"/>
    <mergeCell ref="J54:L54"/>
    <mergeCell ref="P54:Q54"/>
    <mergeCell ref="T54:U54"/>
    <mergeCell ref="X54:AC54"/>
    <mergeCell ref="AD54:AF54"/>
    <mergeCell ref="AG54:AI54"/>
    <mergeCell ref="AJ54:AL54"/>
    <mergeCell ref="AN54:AS54"/>
    <mergeCell ref="AT54:AV54"/>
    <mergeCell ref="D55:E55"/>
    <mergeCell ref="H55:I55"/>
    <mergeCell ref="J55:L55"/>
    <mergeCell ref="P55:Q55"/>
    <mergeCell ref="T55:U55"/>
    <mergeCell ref="X55:AC55"/>
    <mergeCell ref="AD55:AF55"/>
    <mergeCell ref="AG55:AH55"/>
    <mergeCell ref="AI55:AJ55"/>
    <mergeCell ref="AK55:AL55"/>
    <mergeCell ref="AN55:AS55"/>
    <mergeCell ref="AT55:AV55"/>
    <mergeCell ref="D56:E56"/>
    <mergeCell ref="H56:I56"/>
    <mergeCell ref="J56:L56"/>
    <mergeCell ref="P56:Q56"/>
    <mergeCell ref="T56:U56"/>
    <mergeCell ref="X56:AC56"/>
    <mergeCell ref="AD56:AF56"/>
    <mergeCell ref="AG56:AI56"/>
    <mergeCell ref="AJ56:AL56"/>
    <mergeCell ref="AN56:AS56"/>
    <mergeCell ref="AT56:AV56"/>
    <mergeCell ref="A57:B57"/>
    <mergeCell ref="D57:E57"/>
    <mergeCell ref="H57:I57"/>
    <mergeCell ref="J57:L57"/>
    <mergeCell ref="M57:N57"/>
    <mergeCell ref="P57:Q57"/>
    <mergeCell ref="T57:U57"/>
    <mergeCell ref="X57:AC57"/>
    <mergeCell ref="AD57:AF57"/>
    <mergeCell ref="AG57:AH57"/>
    <mergeCell ref="AI57:AJ57"/>
    <mergeCell ref="AK57:AL57"/>
    <mergeCell ref="AN57:AS57"/>
    <mergeCell ref="AT57:AV57"/>
    <mergeCell ref="D58:E58"/>
    <mergeCell ref="H58:I58"/>
    <mergeCell ref="J58:L58"/>
    <mergeCell ref="P58:Q58"/>
    <mergeCell ref="T58:U58"/>
    <mergeCell ref="X58:AC58"/>
    <mergeCell ref="AD58:AF58"/>
    <mergeCell ref="D59:E59"/>
    <mergeCell ref="H59:I59"/>
    <mergeCell ref="J59:L59"/>
    <mergeCell ref="P59:Q59"/>
    <mergeCell ref="T59:U59"/>
    <mergeCell ref="X59:AC59"/>
    <mergeCell ref="AN59:AS59"/>
    <mergeCell ref="AT59:AV59"/>
    <mergeCell ref="AG58:AI58"/>
    <mergeCell ref="AJ58:AL58"/>
    <mergeCell ref="AN58:AS58"/>
    <mergeCell ref="AT58:AV58"/>
    <mergeCell ref="T60:U60"/>
    <mergeCell ref="X60:AC60"/>
    <mergeCell ref="AD59:AF59"/>
    <mergeCell ref="AG59:AH59"/>
    <mergeCell ref="AI59:AJ59"/>
    <mergeCell ref="AK59:AL59"/>
    <mergeCell ref="AT60:AV60"/>
    <mergeCell ref="D61:E61"/>
    <mergeCell ref="H61:I61"/>
    <mergeCell ref="J61:L61"/>
    <mergeCell ref="P61:Q61"/>
    <mergeCell ref="T61:U61"/>
    <mergeCell ref="D60:E60"/>
    <mergeCell ref="H60:I60"/>
    <mergeCell ref="J60:L60"/>
    <mergeCell ref="P60:Q60"/>
    <mergeCell ref="AK61:AL61"/>
    <mergeCell ref="AN61:AS61"/>
    <mergeCell ref="AD60:AF60"/>
    <mergeCell ref="AG60:AI60"/>
    <mergeCell ref="AJ60:AL60"/>
    <mergeCell ref="AN60:AS60"/>
    <mergeCell ref="AT61:AV61"/>
    <mergeCell ref="D62:E62"/>
    <mergeCell ref="H62:I62"/>
    <mergeCell ref="J62:L62"/>
    <mergeCell ref="P62:Q62"/>
    <mergeCell ref="T62:U62"/>
    <mergeCell ref="X61:AC61"/>
    <mergeCell ref="AD61:AF61"/>
    <mergeCell ref="AG61:AH61"/>
    <mergeCell ref="AI61:AJ61"/>
    <mergeCell ref="A63:B63"/>
    <mergeCell ref="D63:E63"/>
    <mergeCell ref="H63:I63"/>
    <mergeCell ref="J63:L63"/>
    <mergeCell ref="M63:N63"/>
    <mergeCell ref="P63:Q63"/>
    <mergeCell ref="T63:U63"/>
    <mergeCell ref="D64:E64"/>
    <mergeCell ref="H64:I64"/>
    <mergeCell ref="J64:L64"/>
    <mergeCell ref="P64:Q64"/>
    <mergeCell ref="T64:U64"/>
    <mergeCell ref="W64:Y64"/>
    <mergeCell ref="AK64:AM64"/>
    <mergeCell ref="D65:E65"/>
    <mergeCell ref="H65:I65"/>
    <mergeCell ref="J65:L65"/>
    <mergeCell ref="P65:Q65"/>
    <mergeCell ref="T65:U65"/>
    <mergeCell ref="W65:X65"/>
    <mergeCell ref="Y65:Z65"/>
    <mergeCell ref="AB65:AC65"/>
    <mergeCell ref="AD65:AH65"/>
    <mergeCell ref="AI65:AJ65"/>
    <mergeCell ref="AK65:AL65"/>
    <mergeCell ref="AM65:AN65"/>
    <mergeCell ref="AP65:AQ65"/>
    <mergeCell ref="AR65:AV65"/>
    <mergeCell ref="D66:E66"/>
    <mergeCell ref="H66:I66"/>
    <mergeCell ref="J66:L66"/>
    <mergeCell ref="P66:Q66"/>
    <mergeCell ref="T66:U66"/>
    <mergeCell ref="W66:X66"/>
    <mergeCell ref="AB66:AC66"/>
    <mergeCell ref="AD66:AH66"/>
    <mergeCell ref="AI66:AJ66"/>
    <mergeCell ref="AK66:AL66"/>
    <mergeCell ref="AP66:AQ66"/>
    <mergeCell ref="AR66:AV66"/>
    <mergeCell ref="D67:E67"/>
    <mergeCell ref="H67:I67"/>
    <mergeCell ref="J67:L67"/>
    <mergeCell ref="P67:Q67"/>
    <mergeCell ref="T67:U67"/>
    <mergeCell ref="W67:X67"/>
    <mergeCell ref="AB67:AC67"/>
    <mergeCell ref="AD67:AH67"/>
    <mergeCell ref="AI67:AJ67"/>
    <mergeCell ref="AK67:AL67"/>
    <mergeCell ref="AP67:AQ67"/>
    <mergeCell ref="AR67:AV67"/>
    <mergeCell ref="D68:E68"/>
    <mergeCell ref="H68:I68"/>
    <mergeCell ref="J68:L68"/>
    <mergeCell ref="P68:Q68"/>
    <mergeCell ref="T68:U68"/>
    <mergeCell ref="W68:X68"/>
    <mergeCell ref="AB68:AC68"/>
    <mergeCell ref="AD68:AH68"/>
    <mergeCell ref="AI68:AJ68"/>
    <mergeCell ref="AK68:AL68"/>
    <mergeCell ref="AP68:AQ68"/>
    <mergeCell ref="AR68:AV68"/>
    <mergeCell ref="AO70:AV71"/>
    <mergeCell ref="B71:E71"/>
    <mergeCell ref="F71:I71"/>
    <mergeCell ref="J71:L71"/>
    <mergeCell ref="M71:P71"/>
    <mergeCell ref="Q71:T71"/>
    <mergeCell ref="B70:E70"/>
    <mergeCell ref="F70:I70"/>
    <mergeCell ref="J70:L70"/>
    <mergeCell ref="M70:P70"/>
    <mergeCell ref="J72:L72"/>
    <mergeCell ref="M72:P72"/>
    <mergeCell ref="Q72:T72"/>
    <mergeCell ref="W72:AA73"/>
    <mergeCell ref="AB70:AI71"/>
    <mergeCell ref="AJ70:AN71"/>
    <mergeCell ref="Q70:T70"/>
    <mergeCell ref="W70:AA71"/>
    <mergeCell ref="AB72:AI73"/>
    <mergeCell ref="AJ72:AN73"/>
    <mergeCell ref="AO72:AV73"/>
    <mergeCell ref="B73:E73"/>
    <mergeCell ref="F73:I73"/>
    <mergeCell ref="J73:L73"/>
    <mergeCell ref="M73:P73"/>
    <mergeCell ref="Q73:T73"/>
    <mergeCell ref="B72:E72"/>
    <mergeCell ref="F72:I72"/>
  </mergeCells>
  <dataValidations count="4">
    <dataValidation type="list" allowBlank="1" showInputMessage="1" showErrorMessage="1" sqref="AT61:AV61 AT57:AV57 AD29:AF29 AD31:AF31 AD33:AF33 AD35:AF35 AD37:AF37 AD39:AF39 AD41:AF41 AD43:AF43 AD45:AF45 AD47:AF47 AD49:AF49 AD51:AF51 AD53:AF53 AD55:AF55 AD57:AF57 AD59:AF59 AD61:AF61 AT59:AV59 AT55:AV55 AT29:AV29 AT31:AV31 AT33:AV33 AT35:AV35 AT37:AV37 AT39:AV39 AT41:AV41 AT43:AV43 AT45:AV45 AT47:AV47 AT49:AV49 AT51:AV51 AT53:AV53">
      <formula1>"G,G×"</formula1>
    </dataValidation>
    <dataValidation type="list" allowBlank="1" showInputMessage="1" showErrorMessage="1" sqref="AT60:AV60 AT56:AV56 AD28:AF28 AD30:AF30 AD32:AF32 AD34:AF34 AD36:AF36 AD38:AF38 AD40:AF40 AD42:AF42 AD44:AF44 AD46:AF46 AD48:AF48 AD50:AF50 AD52:AF52 AD54:AF54 AD56:AF56 AD58:AF58 AD60:AF60 AT58:AV58 AT54:AV54 AT28:AV28 AT30:AV30 AT32:AV32 AT34:AV34 AT36:AV36 AT38:AV38 AT40:AV40 AT42:AV42 AT44:AV44 AT46:AV46 AT48:AV48 AT50:AV50 AT52:AV52">
      <formula1>"T,PT,PG,DG"</formula1>
    </dataValidation>
    <dataValidation type="list" allowBlank="1" showInputMessage="1" showErrorMessage="1" sqref="AG60:AI60 AG58:AI58 AG28:AI28 AG30:AI30 AG32:AI32 AG34:AI34 AG36:AI36 AG38:AI38 AG40:AI40 AG42:AI42 AG44:AI44 AG46:AI46 AG50:AI50 AG52:AI52 AG54:AI54 AG56:AI56">
      <formula1>"前半,後半"</formula1>
    </dataValidation>
    <dataValidation type="list" allowBlank="1" showInputMessage="1" showErrorMessage="1" sqref="M64:M68 A58:A62 M58:M62 A64:A68 A49:A56 M49:M56 Y66:Y68 AM66:AM68">
      <formula1>"前,後"</formula1>
    </dataValidation>
  </dataValidations>
  <printOptions horizontalCentered="1" verticalCentered="1"/>
  <pageMargins left="0.1968503937007874" right="0.1968503937007874" top="0.3937007874015748" bottom="0.1968503937007874" header="0" footer="0"/>
  <pageSetup fitToHeight="1" fitToWidth="1" orientation="portrait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B1:U47"/>
  <sheetViews>
    <sheetView zoomScalePageLayoutView="0" workbookViewId="0" topLeftCell="A1">
      <selection activeCell="P4" sqref="P4:Q4"/>
    </sheetView>
  </sheetViews>
  <sheetFormatPr defaultColWidth="9.00390625" defaultRowHeight="15"/>
  <cols>
    <col min="1" max="2" width="2.57421875" style="2" customWidth="1"/>
    <col min="3" max="3" width="6.57421875" style="56" customWidth="1"/>
    <col min="4" max="4" width="6.57421875" style="57" customWidth="1"/>
    <col min="5" max="5" width="12.57421875" style="57" customWidth="1"/>
    <col min="6" max="6" width="3.57421875" style="57" customWidth="1"/>
    <col min="7" max="8" width="6.57421875" style="57" customWidth="1"/>
    <col min="9" max="9" width="12.57421875" style="57" customWidth="1"/>
    <col min="10" max="10" width="3.57421875" style="57" customWidth="1"/>
    <col min="11" max="11" width="1.57421875" style="57" customWidth="1"/>
    <col min="12" max="12" width="15.57421875" style="58" customWidth="1"/>
    <col min="13" max="13" width="20.57421875" style="58" customWidth="1"/>
    <col min="14" max="14" width="1.57421875" style="57" customWidth="1"/>
    <col min="15" max="15" width="6.57421875" style="59" customWidth="1"/>
    <col min="16" max="16" width="12.57421875" style="59" customWidth="1"/>
    <col min="17" max="17" width="3.57421875" style="59" customWidth="1"/>
    <col min="18" max="18" width="6.57421875" style="59" customWidth="1"/>
    <col min="19" max="19" width="12.57421875" style="59" customWidth="1"/>
    <col min="20" max="20" width="3.57421875" style="59" customWidth="1"/>
    <col min="21" max="21" width="2.57421875" style="2" customWidth="1"/>
    <col min="22" max="16384" width="9.00390625" style="2" customWidth="1"/>
  </cols>
  <sheetData>
    <row r="1" spans="2:21" ht="19.5" customHeight="1" thickBot="1">
      <c r="B1" s="565" t="s">
        <v>40</v>
      </c>
      <c r="C1" s="565"/>
      <c r="D1" s="565"/>
      <c r="E1" s="565"/>
      <c r="F1" s="565"/>
      <c r="G1" s="565"/>
      <c r="H1" s="565"/>
      <c r="I1" s="565"/>
      <c r="J1" s="565"/>
      <c r="K1" s="565"/>
      <c r="L1" s="565"/>
      <c r="M1" s="565"/>
      <c r="N1" s="565"/>
      <c r="O1" s="565"/>
      <c r="P1" s="565"/>
      <c r="Q1" s="565"/>
      <c r="R1" s="565"/>
      <c r="S1" s="565"/>
      <c r="T1" s="565"/>
      <c r="U1" s="565"/>
    </row>
    <row r="2" spans="2:21" ht="7.5" customHeight="1" thickBot="1" thickTop="1">
      <c r="B2" s="3"/>
      <c r="C2" s="4"/>
      <c r="D2" s="5"/>
      <c r="E2" s="5"/>
      <c r="F2" s="5"/>
      <c r="G2" s="5"/>
      <c r="H2" s="5"/>
      <c r="I2" s="5"/>
      <c r="J2" s="5"/>
      <c r="K2" s="5"/>
      <c r="L2" s="6"/>
      <c r="M2" s="6"/>
      <c r="N2" s="5"/>
      <c r="O2" s="7"/>
      <c r="P2" s="7"/>
      <c r="Q2" s="7"/>
      <c r="R2" s="7"/>
      <c r="S2" s="7"/>
      <c r="T2" s="7"/>
      <c r="U2" s="8"/>
    </row>
    <row r="3" spans="2:21" ht="19.5" customHeight="1" thickBot="1">
      <c r="B3" s="9"/>
      <c r="C3" s="566" t="s">
        <v>41</v>
      </c>
      <c r="D3" s="567"/>
      <c r="E3" s="567"/>
      <c r="F3" s="567"/>
      <c r="G3" s="567"/>
      <c r="H3" s="567"/>
      <c r="I3" s="567"/>
      <c r="J3" s="568"/>
      <c r="K3" s="10"/>
      <c r="L3" s="566" t="s">
        <v>42</v>
      </c>
      <c r="M3" s="568"/>
      <c r="N3" s="10"/>
      <c r="O3" s="569" t="s">
        <v>43</v>
      </c>
      <c r="P3" s="570"/>
      <c r="Q3" s="570"/>
      <c r="R3" s="570"/>
      <c r="S3" s="570"/>
      <c r="T3" s="571"/>
      <c r="U3" s="11"/>
    </row>
    <row r="4" spans="2:21" s="12" customFormat="1" ht="24.75" customHeight="1" thickBot="1">
      <c r="B4" s="13"/>
      <c r="C4" s="14" t="s">
        <v>44</v>
      </c>
      <c r="D4" s="15" t="s">
        <v>45</v>
      </c>
      <c r="E4" s="572">
        <f>P4</f>
        <v>0</v>
      </c>
      <c r="F4" s="573"/>
      <c r="G4" s="16" t="s">
        <v>44</v>
      </c>
      <c r="H4" s="15" t="s">
        <v>45</v>
      </c>
      <c r="I4" s="572">
        <f>S4</f>
        <v>0</v>
      </c>
      <c r="J4" s="573"/>
      <c r="K4" s="17"/>
      <c r="L4" s="18" t="s">
        <v>46</v>
      </c>
      <c r="M4" s="98" t="s">
        <v>152</v>
      </c>
      <c r="N4" s="17"/>
      <c r="O4" s="19" t="s">
        <v>45</v>
      </c>
      <c r="P4" s="574"/>
      <c r="Q4" s="575"/>
      <c r="R4" s="19" t="s">
        <v>45</v>
      </c>
      <c r="S4" s="574"/>
      <c r="T4" s="575"/>
      <c r="U4" s="20"/>
    </row>
    <row r="5" spans="2:21" ht="14.25" customHeight="1" thickTop="1">
      <c r="B5" s="9"/>
      <c r="C5" s="21">
        <v>1</v>
      </c>
      <c r="D5" s="22">
        <v>1</v>
      </c>
      <c r="E5" s="23">
        <f aca="true" t="shared" si="0" ref="E5:E29">VLOOKUP(D5,$O$4:$Q$34,2,0)</f>
        <v>0</v>
      </c>
      <c r="F5" s="24">
        <f aca="true" t="shared" si="1" ref="F5:F29">VLOOKUP(D5,$O$4:$Q$34,3,0)</f>
        <v>0</v>
      </c>
      <c r="G5" s="25">
        <v>1</v>
      </c>
      <c r="H5" s="26">
        <v>1</v>
      </c>
      <c r="I5" s="23">
        <f aca="true" t="shared" si="2" ref="I5:I29">VLOOKUP(H5,$R$4:$T$34,2,0)</f>
        <v>0</v>
      </c>
      <c r="J5" s="24">
        <f aca="true" t="shared" si="3" ref="J5:J29">VLOOKUP(H5,$R$4:$T$34,3,0)</f>
        <v>0</v>
      </c>
      <c r="K5" s="10"/>
      <c r="L5" s="27" t="s">
        <v>47</v>
      </c>
      <c r="M5" s="28">
        <v>43422</v>
      </c>
      <c r="N5" s="10"/>
      <c r="O5" s="29">
        <v>1</v>
      </c>
      <c r="P5" s="99"/>
      <c r="Q5" s="60"/>
      <c r="R5" s="29">
        <v>1</v>
      </c>
      <c r="S5" s="99"/>
      <c r="T5" s="60"/>
      <c r="U5" s="11"/>
    </row>
    <row r="6" spans="2:21" ht="14.25" customHeight="1">
      <c r="B6" s="9"/>
      <c r="C6" s="30">
        <v>2</v>
      </c>
      <c r="D6" s="31">
        <v>2</v>
      </c>
      <c r="E6" s="32">
        <f t="shared" si="0"/>
        <v>0</v>
      </c>
      <c r="F6" s="33">
        <f t="shared" si="1"/>
        <v>0</v>
      </c>
      <c r="G6" s="34">
        <v>2</v>
      </c>
      <c r="H6" s="35">
        <v>2</v>
      </c>
      <c r="I6" s="32">
        <f t="shared" si="2"/>
        <v>0</v>
      </c>
      <c r="J6" s="33">
        <f t="shared" si="3"/>
        <v>0</v>
      </c>
      <c r="K6" s="10"/>
      <c r="L6" s="36" t="s">
        <v>48</v>
      </c>
      <c r="M6" s="37" t="s">
        <v>120</v>
      </c>
      <c r="N6" s="10"/>
      <c r="O6" s="38">
        <v>2</v>
      </c>
      <c r="P6" s="99"/>
      <c r="Q6" s="41"/>
      <c r="R6" s="38">
        <v>2</v>
      </c>
      <c r="S6" s="99"/>
      <c r="T6" s="41"/>
      <c r="U6" s="11"/>
    </row>
    <row r="7" spans="2:21" ht="14.25" customHeight="1">
      <c r="B7" s="9"/>
      <c r="C7" s="30">
        <v>3</v>
      </c>
      <c r="D7" s="31">
        <v>3</v>
      </c>
      <c r="E7" s="32">
        <f t="shared" si="0"/>
        <v>0</v>
      </c>
      <c r="F7" s="33">
        <f t="shared" si="1"/>
        <v>0</v>
      </c>
      <c r="G7" s="34">
        <v>3</v>
      </c>
      <c r="H7" s="35">
        <v>3</v>
      </c>
      <c r="I7" s="32">
        <f t="shared" si="2"/>
        <v>0</v>
      </c>
      <c r="J7" s="33">
        <f t="shared" si="3"/>
        <v>0</v>
      </c>
      <c r="K7" s="10"/>
      <c r="L7" s="36" t="s">
        <v>49</v>
      </c>
      <c r="M7" s="39">
        <v>0.5833333333333334</v>
      </c>
      <c r="N7" s="10"/>
      <c r="O7" s="38">
        <v>3</v>
      </c>
      <c r="P7" s="99"/>
      <c r="Q7" s="41"/>
      <c r="R7" s="38">
        <v>3</v>
      </c>
      <c r="S7" s="101"/>
      <c r="T7" s="41"/>
      <c r="U7" s="11"/>
    </row>
    <row r="8" spans="2:21" ht="14.25" customHeight="1">
      <c r="B8" s="9"/>
      <c r="C8" s="30">
        <v>4</v>
      </c>
      <c r="D8" s="31">
        <v>4</v>
      </c>
      <c r="E8" s="32">
        <f t="shared" si="0"/>
        <v>0</v>
      </c>
      <c r="F8" s="33">
        <f t="shared" si="1"/>
        <v>0</v>
      </c>
      <c r="G8" s="34">
        <v>4</v>
      </c>
      <c r="H8" s="35">
        <v>4</v>
      </c>
      <c r="I8" s="32">
        <f t="shared" si="2"/>
        <v>0</v>
      </c>
      <c r="J8" s="33">
        <f t="shared" si="3"/>
        <v>0</v>
      </c>
      <c r="K8" s="10"/>
      <c r="L8" s="36" t="s">
        <v>50</v>
      </c>
      <c r="M8" s="37" t="s">
        <v>101</v>
      </c>
      <c r="N8" s="10"/>
      <c r="O8" s="38">
        <v>4</v>
      </c>
      <c r="P8" s="99"/>
      <c r="Q8" s="41"/>
      <c r="R8" s="38">
        <v>4</v>
      </c>
      <c r="S8" s="101"/>
      <c r="T8" s="41"/>
      <c r="U8" s="11"/>
    </row>
    <row r="9" spans="2:21" ht="14.25" customHeight="1">
      <c r="B9" s="9"/>
      <c r="C9" s="30">
        <v>5</v>
      </c>
      <c r="D9" s="31">
        <v>5</v>
      </c>
      <c r="E9" s="32">
        <f t="shared" si="0"/>
        <v>0</v>
      </c>
      <c r="F9" s="33">
        <f t="shared" si="1"/>
        <v>0</v>
      </c>
      <c r="G9" s="94">
        <v>5</v>
      </c>
      <c r="H9" s="35">
        <v>5</v>
      </c>
      <c r="I9" s="32">
        <f t="shared" si="2"/>
        <v>0</v>
      </c>
      <c r="J9" s="33">
        <f t="shared" si="3"/>
        <v>0</v>
      </c>
      <c r="K9" s="10"/>
      <c r="L9" s="36" t="s">
        <v>6</v>
      </c>
      <c r="M9" s="37" t="s">
        <v>121</v>
      </c>
      <c r="N9" s="10"/>
      <c r="O9" s="38">
        <v>5</v>
      </c>
      <c r="P9" s="99"/>
      <c r="Q9" s="41"/>
      <c r="R9" s="38">
        <v>5</v>
      </c>
      <c r="S9" s="99"/>
      <c r="T9" s="41"/>
      <c r="U9" s="11"/>
    </row>
    <row r="10" spans="2:21" ht="14.25" customHeight="1">
      <c r="B10" s="9"/>
      <c r="C10" s="30">
        <v>6</v>
      </c>
      <c r="D10" s="31">
        <v>6</v>
      </c>
      <c r="E10" s="32">
        <f t="shared" si="0"/>
        <v>0</v>
      </c>
      <c r="F10" s="33">
        <f t="shared" si="1"/>
        <v>0</v>
      </c>
      <c r="G10" s="34">
        <v>6</v>
      </c>
      <c r="H10" s="35">
        <v>6</v>
      </c>
      <c r="I10" s="32">
        <f t="shared" si="2"/>
        <v>0</v>
      </c>
      <c r="J10" s="33">
        <f t="shared" si="3"/>
        <v>0</v>
      </c>
      <c r="K10" s="10"/>
      <c r="L10" s="36" t="s">
        <v>51</v>
      </c>
      <c r="M10" s="37"/>
      <c r="N10" s="10"/>
      <c r="O10" s="38">
        <v>6</v>
      </c>
      <c r="P10" s="99"/>
      <c r="Q10" s="41"/>
      <c r="R10" s="38">
        <v>6</v>
      </c>
      <c r="S10" s="101"/>
      <c r="T10" s="41"/>
      <c r="U10" s="11"/>
    </row>
    <row r="11" spans="2:21" ht="14.25" customHeight="1">
      <c r="B11" s="9"/>
      <c r="C11" s="30">
        <v>7</v>
      </c>
      <c r="D11" s="31">
        <v>7</v>
      </c>
      <c r="E11" s="32">
        <f t="shared" si="0"/>
        <v>0</v>
      </c>
      <c r="F11" s="33">
        <f t="shared" si="1"/>
        <v>0</v>
      </c>
      <c r="G11" s="34">
        <v>7</v>
      </c>
      <c r="H11" s="35">
        <v>7</v>
      </c>
      <c r="I11" s="32">
        <f t="shared" si="2"/>
        <v>0</v>
      </c>
      <c r="J11" s="33">
        <f t="shared" si="3"/>
        <v>0</v>
      </c>
      <c r="K11" s="10"/>
      <c r="L11" s="36" t="s">
        <v>52</v>
      </c>
      <c r="M11" s="37"/>
      <c r="N11" s="10"/>
      <c r="O11" s="38">
        <v>7</v>
      </c>
      <c r="P11" s="99"/>
      <c r="Q11" s="41"/>
      <c r="R11" s="38">
        <v>7</v>
      </c>
      <c r="S11" s="101"/>
      <c r="T11" s="41"/>
      <c r="U11" s="11"/>
    </row>
    <row r="12" spans="2:21" ht="14.25" customHeight="1">
      <c r="B12" s="9"/>
      <c r="C12" s="30">
        <v>8</v>
      </c>
      <c r="D12" s="31">
        <v>8</v>
      </c>
      <c r="E12" s="32">
        <f t="shared" si="0"/>
        <v>0</v>
      </c>
      <c r="F12" s="33">
        <f t="shared" si="1"/>
        <v>0</v>
      </c>
      <c r="G12" s="34">
        <v>8</v>
      </c>
      <c r="H12" s="35">
        <v>8</v>
      </c>
      <c r="I12" s="32">
        <f t="shared" si="2"/>
        <v>0</v>
      </c>
      <c r="J12" s="33">
        <f t="shared" si="3"/>
        <v>0</v>
      </c>
      <c r="K12" s="10"/>
      <c r="L12" s="36" t="s">
        <v>53</v>
      </c>
      <c r="M12" s="37"/>
      <c r="N12" s="10"/>
      <c r="O12" s="38">
        <v>8</v>
      </c>
      <c r="P12" s="99"/>
      <c r="Q12" s="41"/>
      <c r="R12" s="38">
        <v>8</v>
      </c>
      <c r="S12" s="101"/>
      <c r="T12" s="41"/>
      <c r="U12" s="11"/>
    </row>
    <row r="13" spans="2:21" ht="14.25" customHeight="1">
      <c r="B13" s="9"/>
      <c r="C13" s="30">
        <v>9</v>
      </c>
      <c r="D13" s="31">
        <v>9</v>
      </c>
      <c r="E13" s="32">
        <f t="shared" si="0"/>
        <v>0</v>
      </c>
      <c r="F13" s="33">
        <f t="shared" si="1"/>
        <v>0</v>
      </c>
      <c r="G13" s="34">
        <v>9</v>
      </c>
      <c r="H13" s="35">
        <v>9</v>
      </c>
      <c r="I13" s="32">
        <f t="shared" si="2"/>
        <v>0</v>
      </c>
      <c r="J13" s="33">
        <f t="shared" si="3"/>
        <v>0</v>
      </c>
      <c r="K13" s="10"/>
      <c r="L13" s="36" t="s">
        <v>54</v>
      </c>
      <c r="M13" s="37"/>
      <c r="N13" s="10"/>
      <c r="O13" s="38">
        <v>9</v>
      </c>
      <c r="P13" s="99"/>
      <c r="Q13" s="41"/>
      <c r="R13" s="38">
        <v>9</v>
      </c>
      <c r="S13" s="99"/>
      <c r="T13" s="41"/>
      <c r="U13" s="11"/>
    </row>
    <row r="14" spans="2:21" ht="14.25" customHeight="1">
      <c r="B14" s="9"/>
      <c r="C14" s="30">
        <v>10</v>
      </c>
      <c r="D14" s="31">
        <v>10</v>
      </c>
      <c r="E14" s="32">
        <f t="shared" si="0"/>
        <v>0</v>
      </c>
      <c r="F14" s="33">
        <f t="shared" si="1"/>
        <v>0</v>
      </c>
      <c r="G14" s="34">
        <v>10</v>
      </c>
      <c r="H14" s="35">
        <v>10</v>
      </c>
      <c r="I14" s="32">
        <f t="shared" si="2"/>
        <v>0</v>
      </c>
      <c r="J14" s="33">
        <f t="shared" si="3"/>
        <v>0</v>
      </c>
      <c r="K14" s="10"/>
      <c r="L14" s="36" t="s">
        <v>55</v>
      </c>
      <c r="M14" s="37"/>
      <c r="N14" s="10"/>
      <c r="O14" s="38">
        <v>10</v>
      </c>
      <c r="P14" s="99"/>
      <c r="Q14" s="41"/>
      <c r="R14" s="38">
        <v>10</v>
      </c>
      <c r="S14" s="101"/>
      <c r="T14" s="41"/>
      <c r="U14" s="11"/>
    </row>
    <row r="15" spans="2:21" ht="14.25" customHeight="1">
      <c r="B15" s="9"/>
      <c r="C15" s="30">
        <v>11</v>
      </c>
      <c r="D15" s="31">
        <v>30</v>
      </c>
      <c r="E15" s="32">
        <f t="shared" si="0"/>
        <v>0</v>
      </c>
      <c r="F15" s="33">
        <f t="shared" si="1"/>
        <v>0</v>
      </c>
      <c r="G15" s="34">
        <v>11</v>
      </c>
      <c r="H15" s="35">
        <v>11</v>
      </c>
      <c r="I15" s="32">
        <f t="shared" si="2"/>
        <v>0</v>
      </c>
      <c r="J15" s="33">
        <f t="shared" si="3"/>
        <v>0</v>
      </c>
      <c r="K15" s="10"/>
      <c r="L15" s="36" t="s">
        <v>56</v>
      </c>
      <c r="M15" s="37" t="s">
        <v>152</v>
      </c>
      <c r="N15" s="10" t="s">
        <v>57</v>
      </c>
      <c r="O15" s="38">
        <v>11</v>
      </c>
      <c r="P15" s="99"/>
      <c r="Q15" s="41"/>
      <c r="R15" s="38">
        <v>11</v>
      </c>
      <c r="S15" s="101"/>
      <c r="T15" s="41"/>
      <c r="U15" s="11"/>
    </row>
    <row r="16" spans="2:21" ht="14.25" customHeight="1">
      <c r="B16" s="9"/>
      <c r="C16" s="30">
        <v>12</v>
      </c>
      <c r="D16" s="31">
        <v>13</v>
      </c>
      <c r="E16" s="32">
        <f t="shared" si="0"/>
        <v>0</v>
      </c>
      <c r="F16" s="33">
        <f t="shared" si="1"/>
        <v>0</v>
      </c>
      <c r="G16" s="34">
        <v>12</v>
      </c>
      <c r="H16" s="35">
        <v>12</v>
      </c>
      <c r="I16" s="32">
        <f t="shared" si="2"/>
        <v>0</v>
      </c>
      <c r="J16" s="33">
        <f t="shared" si="3"/>
        <v>0</v>
      </c>
      <c r="K16" s="10"/>
      <c r="L16" s="36" t="s">
        <v>58</v>
      </c>
      <c r="M16" s="37" t="s">
        <v>147</v>
      </c>
      <c r="N16" s="10"/>
      <c r="O16" s="38">
        <v>12</v>
      </c>
      <c r="P16" s="99"/>
      <c r="Q16" s="41"/>
      <c r="R16" s="38">
        <v>12</v>
      </c>
      <c r="S16" s="101"/>
      <c r="T16" s="41"/>
      <c r="U16" s="11"/>
    </row>
    <row r="17" spans="2:21" ht="14.25" customHeight="1">
      <c r="B17" s="9"/>
      <c r="C17" s="30">
        <v>13</v>
      </c>
      <c r="D17" s="31">
        <v>12</v>
      </c>
      <c r="E17" s="32">
        <f t="shared" si="0"/>
        <v>0</v>
      </c>
      <c r="F17" s="33">
        <f t="shared" si="1"/>
        <v>0</v>
      </c>
      <c r="G17" s="34">
        <v>13</v>
      </c>
      <c r="H17" s="35">
        <v>13</v>
      </c>
      <c r="I17" s="32">
        <f t="shared" si="2"/>
        <v>0</v>
      </c>
      <c r="J17" s="33">
        <f t="shared" si="3"/>
        <v>0</v>
      </c>
      <c r="K17" s="10"/>
      <c r="L17" s="36" t="s">
        <v>59</v>
      </c>
      <c r="M17" s="37" t="s">
        <v>146</v>
      </c>
      <c r="N17" s="10" t="s">
        <v>20</v>
      </c>
      <c r="O17" s="38">
        <v>13</v>
      </c>
      <c r="P17" s="99"/>
      <c r="Q17" s="41"/>
      <c r="R17" s="38">
        <v>13</v>
      </c>
      <c r="S17" s="101"/>
      <c r="T17" s="41"/>
      <c r="U17" s="11"/>
    </row>
    <row r="18" spans="2:21" ht="14.25" customHeight="1">
      <c r="B18" s="9"/>
      <c r="C18" s="30">
        <v>14</v>
      </c>
      <c r="D18" s="31">
        <v>24</v>
      </c>
      <c r="E18" s="32">
        <f t="shared" si="0"/>
        <v>0</v>
      </c>
      <c r="F18" s="33">
        <f t="shared" si="1"/>
        <v>0</v>
      </c>
      <c r="G18" s="34">
        <v>14</v>
      </c>
      <c r="H18" s="35">
        <v>14</v>
      </c>
      <c r="I18" s="32">
        <f t="shared" si="2"/>
        <v>0</v>
      </c>
      <c r="J18" s="33">
        <f t="shared" si="3"/>
        <v>0</v>
      </c>
      <c r="K18" s="10"/>
      <c r="L18" s="36" t="s">
        <v>16</v>
      </c>
      <c r="M18" s="37">
        <v>30</v>
      </c>
      <c r="N18" s="10"/>
      <c r="O18" s="38">
        <v>14</v>
      </c>
      <c r="P18" s="99"/>
      <c r="Q18" s="41"/>
      <c r="R18" s="38">
        <v>14</v>
      </c>
      <c r="S18" s="101"/>
      <c r="T18" s="41"/>
      <c r="U18" s="11"/>
    </row>
    <row r="19" spans="2:21" ht="14.25" customHeight="1">
      <c r="B19" s="9"/>
      <c r="C19" s="30">
        <v>15</v>
      </c>
      <c r="D19" s="31">
        <v>15</v>
      </c>
      <c r="E19" s="32">
        <f t="shared" si="0"/>
        <v>0</v>
      </c>
      <c r="F19" s="33">
        <f t="shared" si="1"/>
        <v>0</v>
      </c>
      <c r="G19" s="34">
        <v>15</v>
      </c>
      <c r="H19" s="35">
        <v>15</v>
      </c>
      <c r="I19" s="32">
        <f t="shared" si="2"/>
        <v>0</v>
      </c>
      <c r="J19" s="33">
        <f t="shared" si="3"/>
        <v>0</v>
      </c>
      <c r="K19" s="10"/>
      <c r="L19" s="36" t="s">
        <v>60</v>
      </c>
      <c r="M19" s="37"/>
      <c r="N19" s="10"/>
      <c r="O19" s="38">
        <v>15</v>
      </c>
      <c r="P19" s="99"/>
      <c r="Q19" s="41"/>
      <c r="R19" s="38">
        <v>15</v>
      </c>
      <c r="S19" s="101"/>
      <c r="T19" s="41"/>
      <c r="U19" s="11"/>
    </row>
    <row r="20" spans="2:21" ht="14.25" customHeight="1">
      <c r="B20" s="9"/>
      <c r="C20" s="30">
        <v>16</v>
      </c>
      <c r="D20" s="31">
        <v>26</v>
      </c>
      <c r="E20" s="32">
        <f t="shared" si="0"/>
        <v>0</v>
      </c>
      <c r="F20" s="33">
        <f t="shared" si="1"/>
        <v>0</v>
      </c>
      <c r="G20" s="34">
        <v>16</v>
      </c>
      <c r="H20" s="35">
        <v>16</v>
      </c>
      <c r="I20" s="32">
        <f t="shared" si="2"/>
        <v>0</v>
      </c>
      <c r="J20" s="33">
        <f t="shared" si="3"/>
        <v>0</v>
      </c>
      <c r="K20" s="10"/>
      <c r="L20" s="36" t="s">
        <v>38</v>
      </c>
      <c r="M20" s="37"/>
      <c r="N20" s="10"/>
      <c r="O20" s="38">
        <v>16</v>
      </c>
      <c r="P20" s="99"/>
      <c r="Q20" s="41"/>
      <c r="R20" s="38">
        <v>16</v>
      </c>
      <c r="S20" s="99"/>
      <c r="T20" s="41"/>
      <c r="U20" s="11"/>
    </row>
    <row r="21" spans="2:21" ht="14.25" customHeight="1">
      <c r="B21" s="9"/>
      <c r="C21" s="30">
        <v>17</v>
      </c>
      <c r="D21" s="31">
        <v>16</v>
      </c>
      <c r="E21" s="32">
        <f t="shared" si="0"/>
        <v>0</v>
      </c>
      <c r="F21" s="33">
        <f t="shared" si="1"/>
        <v>0</v>
      </c>
      <c r="G21" s="34">
        <v>17</v>
      </c>
      <c r="H21" s="35">
        <v>20</v>
      </c>
      <c r="I21" s="32">
        <f t="shared" si="2"/>
        <v>0</v>
      </c>
      <c r="J21" s="33">
        <f t="shared" si="3"/>
        <v>0</v>
      </c>
      <c r="K21" s="10"/>
      <c r="L21" s="36" t="s">
        <v>61</v>
      </c>
      <c r="M21" s="37"/>
      <c r="N21" s="10"/>
      <c r="O21" s="38">
        <v>17</v>
      </c>
      <c r="P21" s="99"/>
      <c r="Q21" s="41"/>
      <c r="R21" s="38">
        <v>17</v>
      </c>
      <c r="S21" s="99"/>
      <c r="T21" s="41"/>
      <c r="U21" s="11"/>
    </row>
    <row r="22" spans="2:21" ht="14.25" customHeight="1">
      <c r="B22" s="9"/>
      <c r="C22" s="30">
        <v>18</v>
      </c>
      <c r="D22" s="31">
        <v>17</v>
      </c>
      <c r="E22" s="32">
        <f t="shared" si="0"/>
        <v>0</v>
      </c>
      <c r="F22" s="33">
        <f t="shared" si="1"/>
        <v>0</v>
      </c>
      <c r="G22" s="34">
        <v>18</v>
      </c>
      <c r="H22" s="35">
        <v>17</v>
      </c>
      <c r="I22" s="32">
        <f t="shared" si="2"/>
        <v>0</v>
      </c>
      <c r="J22" s="33">
        <f t="shared" si="3"/>
        <v>0</v>
      </c>
      <c r="K22" s="10"/>
      <c r="L22" s="36"/>
      <c r="M22" s="40"/>
      <c r="N22" s="10"/>
      <c r="O22" s="38">
        <v>18</v>
      </c>
      <c r="P22" s="99"/>
      <c r="Q22" s="41"/>
      <c r="R22" s="38">
        <v>18</v>
      </c>
      <c r="S22" s="99"/>
      <c r="T22" s="41"/>
      <c r="U22" s="11"/>
    </row>
    <row r="23" spans="2:21" ht="14.25" customHeight="1">
      <c r="B23" s="9"/>
      <c r="C23" s="30">
        <v>19</v>
      </c>
      <c r="D23" s="31">
        <v>18</v>
      </c>
      <c r="E23" s="32">
        <f t="shared" si="0"/>
        <v>0</v>
      </c>
      <c r="F23" s="33">
        <f t="shared" si="1"/>
        <v>0</v>
      </c>
      <c r="G23" s="34">
        <v>19</v>
      </c>
      <c r="H23" s="35">
        <v>18</v>
      </c>
      <c r="I23" s="32">
        <f t="shared" si="2"/>
        <v>0</v>
      </c>
      <c r="J23" s="33">
        <f t="shared" si="3"/>
        <v>0</v>
      </c>
      <c r="K23" s="10"/>
      <c r="L23" s="36"/>
      <c r="M23" s="37"/>
      <c r="N23" s="10"/>
      <c r="O23" s="38">
        <v>19</v>
      </c>
      <c r="P23" s="99"/>
      <c r="Q23" s="41"/>
      <c r="R23" s="38">
        <v>19</v>
      </c>
      <c r="S23" s="99"/>
      <c r="T23" s="41"/>
      <c r="U23" s="11"/>
    </row>
    <row r="24" spans="2:21" ht="14.25" customHeight="1">
      <c r="B24" s="9"/>
      <c r="C24" s="30">
        <v>20</v>
      </c>
      <c r="D24" s="31">
        <v>20</v>
      </c>
      <c r="E24" s="32">
        <f t="shared" si="0"/>
        <v>0</v>
      </c>
      <c r="F24" s="33">
        <f t="shared" si="1"/>
        <v>0</v>
      </c>
      <c r="G24" s="34">
        <v>20</v>
      </c>
      <c r="H24" s="35">
        <v>21</v>
      </c>
      <c r="I24" s="32">
        <f t="shared" si="2"/>
        <v>0</v>
      </c>
      <c r="J24" s="33">
        <f t="shared" si="3"/>
        <v>0</v>
      </c>
      <c r="K24" s="10"/>
      <c r="L24" s="36"/>
      <c r="M24" s="40"/>
      <c r="N24" s="10"/>
      <c r="O24" s="38">
        <v>20</v>
      </c>
      <c r="P24" s="99"/>
      <c r="Q24" s="41"/>
      <c r="R24" s="38">
        <v>20</v>
      </c>
      <c r="S24" s="99"/>
      <c r="T24" s="41"/>
      <c r="U24" s="11"/>
    </row>
    <row r="25" spans="2:21" ht="14.25" customHeight="1">
      <c r="B25" s="9"/>
      <c r="C25" s="30">
        <v>21</v>
      </c>
      <c r="D25" s="31">
        <v>21</v>
      </c>
      <c r="E25" s="32">
        <f t="shared" si="0"/>
        <v>0</v>
      </c>
      <c r="F25" s="33">
        <f t="shared" si="1"/>
        <v>0</v>
      </c>
      <c r="G25" s="34">
        <v>21</v>
      </c>
      <c r="H25" s="35">
        <v>19</v>
      </c>
      <c r="I25" s="32">
        <f t="shared" si="2"/>
        <v>0</v>
      </c>
      <c r="J25" s="33">
        <f t="shared" si="3"/>
        <v>0</v>
      </c>
      <c r="K25" s="10"/>
      <c r="L25" s="36"/>
      <c r="M25" s="40"/>
      <c r="N25" s="10"/>
      <c r="O25" s="38">
        <v>21</v>
      </c>
      <c r="P25" s="99"/>
      <c r="Q25" s="41"/>
      <c r="R25" s="38">
        <v>21</v>
      </c>
      <c r="S25" s="99"/>
      <c r="T25" s="41"/>
      <c r="U25" s="11"/>
    </row>
    <row r="26" spans="2:21" ht="14.25" customHeight="1">
      <c r="B26" s="9"/>
      <c r="C26" s="30">
        <v>22</v>
      </c>
      <c r="D26" s="31">
        <v>22</v>
      </c>
      <c r="E26" s="32">
        <f t="shared" si="0"/>
        <v>0</v>
      </c>
      <c r="F26" s="33">
        <f t="shared" si="1"/>
        <v>0</v>
      </c>
      <c r="G26" s="34">
        <v>22</v>
      </c>
      <c r="H26" s="35">
        <v>22</v>
      </c>
      <c r="I26" s="32">
        <f t="shared" si="2"/>
        <v>0</v>
      </c>
      <c r="J26" s="33">
        <f t="shared" si="3"/>
        <v>0</v>
      </c>
      <c r="K26" s="10"/>
      <c r="L26" s="36"/>
      <c r="M26" s="40"/>
      <c r="N26" s="10"/>
      <c r="O26" s="38">
        <v>22</v>
      </c>
      <c r="P26" s="99"/>
      <c r="Q26" s="41"/>
      <c r="R26" s="38">
        <v>22</v>
      </c>
      <c r="S26" s="99"/>
      <c r="T26" s="41"/>
      <c r="U26" s="11"/>
    </row>
    <row r="27" spans="2:21" ht="14.25" customHeight="1">
      <c r="B27" s="9"/>
      <c r="C27" s="30">
        <v>23</v>
      </c>
      <c r="D27" s="31">
        <v>23</v>
      </c>
      <c r="E27" s="32">
        <f t="shared" si="0"/>
        <v>0</v>
      </c>
      <c r="F27" s="33">
        <f t="shared" si="1"/>
        <v>0</v>
      </c>
      <c r="G27" s="34">
        <v>23</v>
      </c>
      <c r="H27" s="35">
        <v>25</v>
      </c>
      <c r="I27" s="32">
        <f t="shared" si="2"/>
        <v>0</v>
      </c>
      <c r="J27" s="33">
        <f t="shared" si="3"/>
        <v>0</v>
      </c>
      <c r="K27" s="10"/>
      <c r="L27" s="36"/>
      <c r="M27" s="40"/>
      <c r="N27" s="10"/>
      <c r="O27" s="38">
        <v>23</v>
      </c>
      <c r="P27" s="100"/>
      <c r="Q27" s="41"/>
      <c r="R27" s="38">
        <v>23</v>
      </c>
      <c r="S27" s="99"/>
      <c r="T27" s="41"/>
      <c r="U27" s="11"/>
    </row>
    <row r="28" spans="2:21" ht="14.25" customHeight="1">
      <c r="B28" s="9"/>
      <c r="C28" s="30">
        <v>24</v>
      </c>
      <c r="D28" s="31">
        <v>14</v>
      </c>
      <c r="E28" s="32">
        <f t="shared" si="0"/>
        <v>0</v>
      </c>
      <c r="F28" s="33">
        <f t="shared" si="1"/>
        <v>0</v>
      </c>
      <c r="G28" s="34">
        <v>24</v>
      </c>
      <c r="H28" s="35">
        <v>26</v>
      </c>
      <c r="I28" s="32">
        <f t="shared" si="2"/>
        <v>0</v>
      </c>
      <c r="J28" s="33">
        <f t="shared" si="3"/>
        <v>0</v>
      </c>
      <c r="K28" s="10"/>
      <c r="L28" s="36"/>
      <c r="M28" s="40"/>
      <c r="N28" s="10"/>
      <c r="O28" s="38">
        <v>24</v>
      </c>
      <c r="P28" s="99"/>
      <c r="Q28" s="41"/>
      <c r="R28" s="38">
        <v>24</v>
      </c>
      <c r="S28" s="99"/>
      <c r="T28" s="41"/>
      <c r="U28" s="11"/>
    </row>
    <row r="29" spans="2:21" ht="14.25" customHeight="1" thickBot="1">
      <c r="B29" s="9"/>
      <c r="C29" s="30">
        <v>25</v>
      </c>
      <c r="D29" s="31">
        <v>25</v>
      </c>
      <c r="E29" s="32">
        <f t="shared" si="0"/>
        <v>0</v>
      </c>
      <c r="F29" s="33">
        <f t="shared" si="1"/>
        <v>0</v>
      </c>
      <c r="G29" s="34">
        <v>25</v>
      </c>
      <c r="H29" s="35">
        <v>27</v>
      </c>
      <c r="I29" s="32">
        <f t="shared" si="2"/>
        <v>0</v>
      </c>
      <c r="J29" s="33">
        <f t="shared" si="3"/>
        <v>0</v>
      </c>
      <c r="K29" s="10"/>
      <c r="L29" s="45"/>
      <c r="M29" s="46"/>
      <c r="N29" s="10"/>
      <c r="O29" s="38">
        <v>25</v>
      </c>
      <c r="P29" s="99"/>
      <c r="Q29" s="41"/>
      <c r="R29" s="38">
        <v>25</v>
      </c>
      <c r="S29" s="99"/>
      <c r="T29" s="41"/>
      <c r="U29" s="11"/>
    </row>
    <row r="30" spans="2:21" ht="14.25" customHeight="1">
      <c r="B30" s="9"/>
      <c r="C30" s="94">
        <v>26</v>
      </c>
      <c r="D30" s="31"/>
      <c r="E30" s="105"/>
      <c r="F30" s="33"/>
      <c r="G30" s="94">
        <v>26</v>
      </c>
      <c r="H30" s="35"/>
      <c r="I30" s="105"/>
      <c r="J30" s="33"/>
      <c r="K30" s="10"/>
      <c r="L30" s="47"/>
      <c r="M30" s="47"/>
      <c r="N30" s="10"/>
      <c r="O30" s="38">
        <v>26</v>
      </c>
      <c r="P30" s="107"/>
      <c r="Q30" s="41"/>
      <c r="R30" s="38">
        <v>26</v>
      </c>
      <c r="S30" s="109"/>
      <c r="T30" s="61"/>
      <c r="U30" s="11"/>
    </row>
    <row r="31" spans="2:21" ht="14.25" customHeight="1">
      <c r="B31" s="9"/>
      <c r="C31" s="30">
        <v>27</v>
      </c>
      <c r="D31" s="31"/>
      <c r="E31" s="32"/>
      <c r="F31" s="33"/>
      <c r="G31" s="34">
        <v>27</v>
      </c>
      <c r="H31" s="35"/>
      <c r="I31" s="105"/>
      <c r="J31" s="33"/>
      <c r="K31" s="102"/>
      <c r="L31" s="102"/>
      <c r="M31" s="102"/>
      <c r="N31" s="10"/>
      <c r="O31" s="38">
        <v>27</v>
      </c>
      <c r="P31" s="107"/>
      <c r="Q31" s="41"/>
      <c r="R31" s="38">
        <v>27</v>
      </c>
      <c r="S31" s="109"/>
      <c r="T31" s="61"/>
      <c r="U31" s="11"/>
    </row>
    <row r="32" spans="2:21" ht="14.25" customHeight="1">
      <c r="B32" s="9"/>
      <c r="C32" s="94">
        <v>28</v>
      </c>
      <c r="D32" s="31"/>
      <c r="E32" s="105"/>
      <c r="F32" s="33"/>
      <c r="G32" s="94">
        <v>28</v>
      </c>
      <c r="H32" s="35"/>
      <c r="I32" s="105"/>
      <c r="J32" s="33"/>
      <c r="K32" s="102"/>
      <c r="L32" s="102"/>
      <c r="M32" s="102"/>
      <c r="N32" s="10"/>
      <c r="O32" s="38">
        <v>28</v>
      </c>
      <c r="P32" s="107"/>
      <c r="Q32" s="41"/>
      <c r="R32" s="38">
        <v>28</v>
      </c>
      <c r="S32" s="109"/>
      <c r="T32" s="61"/>
      <c r="U32" s="11"/>
    </row>
    <row r="33" spans="2:21" ht="14.25" customHeight="1">
      <c r="B33" s="9"/>
      <c r="C33" s="30">
        <v>29</v>
      </c>
      <c r="D33" s="31"/>
      <c r="E33" s="105"/>
      <c r="F33" s="33"/>
      <c r="G33" s="34">
        <v>29</v>
      </c>
      <c r="H33" s="35"/>
      <c r="I33" s="105"/>
      <c r="J33" s="33"/>
      <c r="K33" s="103"/>
      <c r="L33" s="103"/>
      <c r="M33" s="103"/>
      <c r="N33" s="10"/>
      <c r="O33" s="38">
        <v>29</v>
      </c>
      <c r="P33" s="108"/>
      <c r="Q33" s="41"/>
      <c r="R33" s="38">
        <v>29</v>
      </c>
      <c r="S33" s="109"/>
      <c r="T33" s="61"/>
      <c r="U33" s="11"/>
    </row>
    <row r="34" spans="2:21" ht="14.25" customHeight="1" thickBot="1">
      <c r="B34" s="9"/>
      <c r="C34" s="106">
        <v>30</v>
      </c>
      <c r="D34" s="42"/>
      <c r="E34" s="104"/>
      <c r="F34" s="43"/>
      <c r="G34" s="106">
        <v>30</v>
      </c>
      <c r="H34" s="44"/>
      <c r="I34" s="104"/>
      <c r="J34" s="43"/>
      <c r="K34" s="103"/>
      <c r="L34" s="103"/>
      <c r="M34" s="103"/>
      <c r="N34" s="10"/>
      <c r="O34" s="48">
        <v>30</v>
      </c>
      <c r="P34" s="110"/>
      <c r="Q34" s="49"/>
      <c r="R34" s="48">
        <v>30</v>
      </c>
      <c r="S34" s="111"/>
      <c r="T34" s="112"/>
      <c r="U34" s="11"/>
    </row>
    <row r="35" spans="2:21" ht="14.25" customHeight="1">
      <c r="B35" s="9"/>
      <c r="C35" s="102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"/>
      <c r="O35" s="95"/>
      <c r="P35" s="96"/>
      <c r="Q35" s="97"/>
      <c r="R35" s="95"/>
      <c r="S35" s="97"/>
      <c r="T35" s="97"/>
      <c r="U35" s="11"/>
    </row>
    <row r="36" spans="2:21" ht="7.5" customHeight="1" thickBot="1">
      <c r="B36" s="50"/>
      <c r="C36" s="51"/>
      <c r="D36" s="52"/>
      <c r="E36" s="52"/>
      <c r="F36" s="52"/>
      <c r="G36" s="52"/>
      <c r="H36" s="52"/>
      <c r="I36" s="52"/>
      <c r="J36" s="52"/>
      <c r="K36" s="52"/>
      <c r="L36" s="53"/>
      <c r="M36" s="53"/>
      <c r="N36" s="52"/>
      <c r="O36" s="54"/>
      <c r="P36" s="54"/>
      <c r="Q36" s="54"/>
      <c r="R36" s="54"/>
      <c r="S36" s="54"/>
      <c r="T36" s="54"/>
      <c r="U36" s="55"/>
    </row>
    <row r="37" ht="24.75" customHeight="1" thickTop="1"/>
    <row r="38" spans="3:13" ht="13.5" customHeight="1">
      <c r="C38" s="578" t="s">
        <v>11</v>
      </c>
      <c r="D38" s="577" t="s">
        <v>62</v>
      </c>
      <c r="E38" s="577"/>
      <c r="F38" s="577"/>
      <c r="G38" s="577"/>
      <c r="H38" s="577"/>
      <c r="I38" s="577"/>
      <c r="J38" s="577"/>
      <c r="K38" s="577"/>
      <c r="L38" s="577"/>
      <c r="M38" s="577"/>
    </row>
    <row r="39" spans="3:13" ht="13.5" customHeight="1">
      <c r="C39" s="578"/>
      <c r="D39" s="577"/>
      <c r="E39" s="577"/>
      <c r="F39" s="577"/>
      <c r="G39" s="577"/>
      <c r="H39" s="577"/>
      <c r="I39" s="577"/>
      <c r="J39" s="577"/>
      <c r="K39" s="577"/>
      <c r="L39" s="577"/>
      <c r="M39" s="577"/>
    </row>
    <row r="40" spans="3:13" ht="13.5" customHeight="1">
      <c r="C40" s="578" t="s">
        <v>12</v>
      </c>
      <c r="D40" s="576" t="s">
        <v>63</v>
      </c>
      <c r="E40" s="576"/>
      <c r="F40" s="576"/>
      <c r="G40" s="576"/>
      <c r="H40" s="576"/>
      <c r="I40" s="576"/>
      <c r="J40" s="576"/>
      <c r="K40" s="576"/>
      <c r="L40" s="576"/>
      <c r="M40" s="576"/>
    </row>
    <row r="41" spans="3:13" ht="13.5" customHeight="1">
      <c r="C41" s="578"/>
      <c r="D41" s="576"/>
      <c r="E41" s="576"/>
      <c r="F41" s="576"/>
      <c r="G41" s="576"/>
      <c r="H41" s="576"/>
      <c r="I41" s="576"/>
      <c r="J41" s="576"/>
      <c r="K41" s="576"/>
      <c r="L41" s="576"/>
      <c r="M41" s="576"/>
    </row>
    <row r="42" spans="3:13" ht="13.5" customHeight="1">
      <c r="C42" s="578"/>
      <c r="D42" s="576"/>
      <c r="E42" s="576"/>
      <c r="F42" s="576"/>
      <c r="G42" s="576"/>
      <c r="H42" s="576"/>
      <c r="I42" s="576"/>
      <c r="J42" s="576"/>
      <c r="K42" s="576"/>
      <c r="L42" s="576"/>
      <c r="M42" s="576"/>
    </row>
    <row r="43" spans="3:13" ht="13.5" customHeight="1">
      <c r="C43" s="578" t="s">
        <v>13</v>
      </c>
      <c r="D43" s="576" t="s">
        <v>64</v>
      </c>
      <c r="E43" s="576"/>
      <c r="F43" s="576"/>
      <c r="G43" s="576"/>
      <c r="H43" s="576"/>
      <c r="I43" s="576"/>
      <c r="J43" s="576"/>
      <c r="K43" s="576"/>
      <c r="L43" s="576"/>
      <c r="M43" s="576"/>
    </row>
    <row r="44" spans="3:13" ht="13.5" customHeight="1">
      <c r="C44" s="578"/>
      <c r="D44" s="576"/>
      <c r="E44" s="576"/>
      <c r="F44" s="576"/>
      <c r="G44" s="576"/>
      <c r="H44" s="576"/>
      <c r="I44" s="576"/>
      <c r="J44" s="576"/>
      <c r="K44" s="576"/>
      <c r="L44" s="576"/>
      <c r="M44" s="576"/>
    </row>
    <row r="45" spans="3:13" ht="13.5" customHeight="1">
      <c r="C45" s="578"/>
      <c r="D45" s="576"/>
      <c r="E45" s="576"/>
      <c r="F45" s="576"/>
      <c r="G45" s="576"/>
      <c r="H45" s="576"/>
      <c r="I45" s="576"/>
      <c r="J45" s="576"/>
      <c r="K45" s="576"/>
      <c r="L45" s="576"/>
      <c r="M45" s="576"/>
    </row>
    <row r="46" spans="3:13" ht="13.5" customHeight="1">
      <c r="C46" s="578"/>
      <c r="D46" s="576"/>
      <c r="E46" s="576"/>
      <c r="F46" s="576"/>
      <c r="G46" s="576"/>
      <c r="H46" s="576"/>
      <c r="I46" s="576"/>
      <c r="J46" s="576"/>
      <c r="K46" s="576"/>
      <c r="L46" s="576"/>
      <c r="M46" s="576"/>
    </row>
    <row r="47" spans="3:13" ht="13.5" customHeight="1">
      <c r="C47" s="578"/>
      <c r="D47" s="576"/>
      <c r="E47" s="576"/>
      <c r="F47" s="576"/>
      <c r="G47" s="576"/>
      <c r="H47" s="576"/>
      <c r="I47" s="576"/>
      <c r="J47" s="576"/>
      <c r="K47" s="576"/>
      <c r="L47" s="576"/>
      <c r="M47" s="576"/>
    </row>
  </sheetData>
  <sheetProtection/>
  <mergeCells count="14">
    <mergeCell ref="D43:M47"/>
    <mergeCell ref="D40:M42"/>
    <mergeCell ref="D38:M39"/>
    <mergeCell ref="C38:C39"/>
    <mergeCell ref="C40:C42"/>
    <mergeCell ref="C43:C47"/>
    <mergeCell ref="B1:U1"/>
    <mergeCell ref="C3:J3"/>
    <mergeCell ref="L3:M3"/>
    <mergeCell ref="O3:T3"/>
    <mergeCell ref="E4:F4"/>
    <mergeCell ref="I4:J4"/>
    <mergeCell ref="P4:Q4"/>
    <mergeCell ref="S4:T4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W33"/>
  <sheetViews>
    <sheetView view="pageBreakPreview" zoomScaleSheetLayoutView="100" zoomScalePageLayoutView="0" workbookViewId="0" topLeftCell="B1">
      <selection activeCell="B3" sqref="B3:C4"/>
    </sheetView>
  </sheetViews>
  <sheetFormatPr defaultColWidth="9.00390625" defaultRowHeight="17.25" customHeight="1"/>
  <cols>
    <col min="1" max="1" width="3.57421875" style="62" customWidth="1"/>
    <col min="2" max="2" width="13.421875" style="62" customWidth="1"/>
    <col min="3" max="3" width="6.57421875" style="62" customWidth="1"/>
    <col min="4" max="20" width="5.57421875" style="62" customWidth="1"/>
    <col min="21" max="21" width="6.57421875" style="62" customWidth="1"/>
    <col min="22" max="22" width="13.421875" style="62" customWidth="1"/>
    <col min="23" max="23" width="3.140625" style="62" customWidth="1"/>
    <col min="24" max="24" width="0.85546875" style="62" customWidth="1"/>
    <col min="25" max="16384" width="9.00390625" style="62" customWidth="1"/>
  </cols>
  <sheetData>
    <row r="1" spans="1:23" ht="17.25" customHeight="1">
      <c r="A1" s="594" t="s">
        <v>97</v>
      </c>
      <c r="B1" s="594"/>
      <c r="C1" s="594"/>
      <c r="D1" s="594"/>
      <c r="E1" s="594"/>
      <c r="F1" s="594"/>
      <c r="G1" s="594"/>
      <c r="H1" s="594"/>
      <c r="I1" s="594"/>
      <c r="J1" s="594"/>
      <c r="K1" s="594"/>
      <c r="L1" s="594"/>
      <c r="M1" s="594"/>
      <c r="N1" s="594"/>
      <c r="O1" s="594"/>
      <c r="P1" s="594"/>
      <c r="Q1" s="594"/>
      <c r="R1" s="594"/>
      <c r="S1" s="594"/>
      <c r="T1" s="594"/>
      <c r="U1" s="594"/>
      <c r="V1" s="594"/>
      <c r="W1" s="594"/>
    </row>
    <row r="2" spans="1:23" ht="17.25" customHeight="1" thickBot="1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</row>
    <row r="3" spans="1:23" ht="17.25" customHeight="1">
      <c r="A3" s="64" t="s">
        <v>65</v>
      </c>
      <c r="B3" s="595">
        <f>'試合前データ入力'!P4</f>
        <v>0</v>
      </c>
      <c r="C3" s="596"/>
      <c r="E3" s="88" t="s">
        <v>66</v>
      </c>
      <c r="F3" s="89" t="s">
        <v>67</v>
      </c>
      <c r="G3" s="89" t="s">
        <v>68</v>
      </c>
      <c r="H3" s="89" t="s">
        <v>69</v>
      </c>
      <c r="I3" s="89" t="s">
        <v>70</v>
      </c>
      <c r="J3" s="90" t="s">
        <v>71</v>
      </c>
      <c r="K3" s="91"/>
      <c r="L3" s="92"/>
      <c r="M3" s="93"/>
      <c r="N3" s="88" t="s">
        <v>66</v>
      </c>
      <c r="O3" s="89" t="s">
        <v>67</v>
      </c>
      <c r="P3" s="89" t="s">
        <v>68</v>
      </c>
      <c r="Q3" s="89" t="s">
        <v>69</v>
      </c>
      <c r="R3" s="89" t="s">
        <v>70</v>
      </c>
      <c r="S3" s="90" t="s">
        <v>71</v>
      </c>
      <c r="U3" s="595">
        <f>'試合前データ入力'!S4</f>
        <v>0</v>
      </c>
      <c r="V3" s="596"/>
      <c r="W3" s="64" t="s">
        <v>65</v>
      </c>
    </row>
    <row r="4" spans="1:23" ht="17.25" customHeight="1">
      <c r="A4" s="65" t="s">
        <v>72</v>
      </c>
      <c r="B4" s="597"/>
      <c r="C4" s="598"/>
      <c r="E4" s="599" t="s">
        <v>73</v>
      </c>
      <c r="F4" s="587"/>
      <c r="G4" s="587"/>
      <c r="H4" s="587"/>
      <c r="I4" s="587"/>
      <c r="J4" s="585"/>
      <c r="K4" s="601"/>
      <c r="L4" s="602"/>
      <c r="M4" s="601"/>
      <c r="N4" s="599" t="s">
        <v>73</v>
      </c>
      <c r="O4" s="587"/>
      <c r="P4" s="587"/>
      <c r="Q4" s="587"/>
      <c r="R4" s="587"/>
      <c r="S4" s="585"/>
      <c r="U4" s="597"/>
      <c r="V4" s="598"/>
      <c r="W4" s="65" t="s">
        <v>72</v>
      </c>
    </row>
    <row r="5" spans="1:23" ht="17.25" customHeight="1">
      <c r="A5" s="66" t="s">
        <v>74</v>
      </c>
      <c r="B5" s="67" t="s">
        <v>75</v>
      </c>
      <c r="C5" s="68"/>
      <c r="E5" s="600"/>
      <c r="F5" s="589"/>
      <c r="G5" s="589"/>
      <c r="H5" s="589"/>
      <c r="I5" s="589"/>
      <c r="J5" s="586"/>
      <c r="K5" s="601"/>
      <c r="L5" s="602"/>
      <c r="M5" s="601"/>
      <c r="N5" s="600"/>
      <c r="O5" s="589"/>
      <c r="P5" s="589"/>
      <c r="Q5" s="589"/>
      <c r="R5" s="589"/>
      <c r="S5" s="586"/>
      <c r="U5" s="618" t="s">
        <v>75</v>
      </c>
      <c r="V5" s="619"/>
      <c r="W5" s="65" t="s">
        <v>74</v>
      </c>
    </row>
    <row r="6" spans="1:23" ht="17.25" customHeight="1">
      <c r="A6" s="69" t="s">
        <v>76</v>
      </c>
      <c r="B6" s="70"/>
      <c r="C6" s="71"/>
      <c r="E6" s="599" t="s">
        <v>77</v>
      </c>
      <c r="F6" s="587"/>
      <c r="G6" s="587"/>
      <c r="H6" s="587"/>
      <c r="I6" s="587"/>
      <c r="J6" s="585"/>
      <c r="K6" s="601"/>
      <c r="L6" s="602"/>
      <c r="M6" s="601"/>
      <c r="N6" s="599" t="s">
        <v>77</v>
      </c>
      <c r="O6" s="587"/>
      <c r="P6" s="587"/>
      <c r="Q6" s="587"/>
      <c r="R6" s="587"/>
      <c r="S6" s="585"/>
      <c r="U6" s="608"/>
      <c r="V6" s="584"/>
      <c r="W6" s="71" t="s">
        <v>76</v>
      </c>
    </row>
    <row r="7" spans="1:23" ht="17.25" customHeight="1">
      <c r="A7" s="63"/>
      <c r="B7" s="63"/>
      <c r="C7" s="63"/>
      <c r="E7" s="600"/>
      <c r="F7" s="589"/>
      <c r="G7" s="589"/>
      <c r="H7" s="589"/>
      <c r="I7" s="589"/>
      <c r="J7" s="586"/>
      <c r="K7" s="601"/>
      <c r="L7" s="602"/>
      <c r="M7" s="601"/>
      <c r="N7" s="600"/>
      <c r="O7" s="589"/>
      <c r="P7" s="589"/>
      <c r="Q7" s="589"/>
      <c r="R7" s="589"/>
      <c r="S7" s="586"/>
      <c r="U7" s="63"/>
      <c r="V7" s="63"/>
      <c r="W7" s="63"/>
    </row>
    <row r="8" spans="1:23" ht="17.25" customHeight="1">
      <c r="A8" s="72" t="s">
        <v>78</v>
      </c>
      <c r="B8" s="72" t="s">
        <v>79</v>
      </c>
      <c r="C8" s="611" t="s">
        <v>80</v>
      </c>
      <c r="D8" s="612"/>
      <c r="E8" s="609" t="s">
        <v>81</v>
      </c>
      <c r="F8" s="587"/>
      <c r="G8" s="587"/>
      <c r="H8" s="587"/>
      <c r="I8" s="587"/>
      <c r="J8" s="585"/>
      <c r="K8" s="601"/>
      <c r="L8" s="604"/>
      <c r="M8" s="601"/>
      <c r="N8" s="609" t="s">
        <v>81</v>
      </c>
      <c r="O8" s="587"/>
      <c r="P8" s="587"/>
      <c r="Q8" s="587"/>
      <c r="R8" s="587"/>
      <c r="S8" s="585"/>
      <c r="T8" s="606" t="s">
        <v>80</v>
      </c>
      <c r="U8" s="607"/>
      <c r="V8" s="72" t="s">
        <v>79</v>
      </c>
      <c r="W8" s="72" t="s">
        <v>78</v>
      </c>
    </row>
    <row r="9" spans="1:23" ht="17.25" customHeight="1" thickBot="1">
      <c r="A9" s="73">
        <f>'試合前データ入力'!C5</f>
        <v>1</v>
      </c>
      <c r="B9" s="74" t="str">
        <f>'試合前データ入力'!E5&amp;"  "&amp;"("&amp;'試合前データ入力'!F5&amp;")"</f>
        <v>0  (0)</v>
      </c>
      <c r="C9" s="75"/>
      <c r="E9" s="610"/>
      <c r="F9" s="588"/>
      <c r="G9" s="588"/>
      <c r="H9" s="588"/>
      <c r="I9" s="588"/>
      <c r="J9" s="603"/>
      <c r="K9" s="601"/>
      <c r="L9" s="604"/>
      <c r="M9" s="601"/>
      <c r="N9" s="610"/>
      <c r="O9" s="588"/>
      <c r="P9" s="588"/>
      <c r="Q9" s="588"/>
      <c r="R9" s="588"/>
      <c r="S9" s="603"/>
      <c r="U9" s="75"/>
      <c r="V9" s="74" t="str">
        <f>'試合前データ入力'!I5&amp;"  "&amp;"("&amp;'試合前データ入力'!J5&amp;")"</f>
        <v>0  (0)</v>
      </c>
      <c r="W9" s="73">
        <f>'試合前データ入力'!G5</f>
        <v>1</v>
      </c>
    </row>
    <row r="10" spans="1:23" ht="17.25" customHeight="1">
      <c r="A10" s="73">
        <f>'試合前データ入力'!C6</f>
        <v>2</v>
      </c>
      <c r="B10" s="74" t="str">
        <f>'試合前データ入力'!E6&amp;"  "&amp;"("&amp;'試合前データ入力'!F6&amp;")"</f>
        <v>0  (0)</v>
      </c>
      <c r="C10" s="75"/>
      <c r="H10" s="605" t="s">
        <v>82</v>
      </c>
      <c r="I10" s="605"/>
      <c r="J10" s="605"/>
      <c r="K10" s="605"/>
      <c r="L10" s="605"/>
      <c r="M10" s="605"/>
      <c r="N10" s="605"/>
      <c r="O10" s="605"/>
      <c r="P10" s="605"/>
      <c r="U10" s="75"/>
      <c r="V10" s="74" t="str">
        <f>'試合前データ入力'!I6&amp;"  "&amp;"("&amp;'試合前データ入力'!J6&amp;")"</f>
        <v>0  (0)</v>
      </c>
      <c r="W10" s="73">
        <f>'試合前データ入力'!G6</f>
        <v>2</v>
      </c>
    </row>
    <row r="11" spans="1:23" ht="17.25" customHeight="1">
      <c r="A11" s="73">
        <f>'試合前データ入力'!C7</f>
        <v>3</v>
      </c>
      <c r="B11" s="74" t="str">
        <f>'試合前データ入力'!E7&amp;"  "&amp;"("&amp;'試合前データ入力'!F7&amp;")"</f>
        <v>0  (0)</v>
      </c>
      <c r="C11" s="75"/>
      <c r="D11" s="590" t="s">
        <v>83</v>
      </c>
      <c r="E11" s="591"/>
      <c r="F11" s="590" t="s">
        <v>84</v>
      </c>
      <c r="G11" s="581" t="s">
        <v>85</v>
      </c>
      <c r="H11" s="583" t="s">
        <v>86</v>
      </c>
      <c r="I11" s="77" t="s">
        <v>87</v>
      </c>
      <c r="J11" s="78" t="s">
        <v>88</v>
      </c>
      <c r="K11" s="79" t="s">
        <v>89</v>
      </c>
      <c r="M11" s="590" t="s">
        <v>83</v>
      </c>
      <c r="N11" s="591"/>
      <c r="O11" s="590" t="s">
        <v>84</v>
      </c>
      <c r="P11" s="581" t="s">
        <v>85</v>
      </c>
      <c r="Q11" s="583" t="s">
        <v>86</v>
      </c>
      <c r="R11" s="77" t="s">
        <v>87</v>
      </c>
      <c r="S11" s="78" t="s">
        <v>88</v>
      </c>
      <c r="T11" s="79" t="s">
        <v>89</v>
      </c>
      <c r="U11" s="75"/>
      <c r="V11" s="74" t="str">
        <f>'試合前データ入力'!I7&amp;"  "&amp;"("&amp;'試合前データ入力'!J7&amp;")"</f>
        <v>0  (0)</v>
      </c>
      <c r="W11" s="73">
        <f>'試合前データ入力'!G7</f>
        <v>3</v>
      </c>
    </row>
    <row r="12" spans="1:23" ht="17.25" customHeight="1">
      <c r="A12" s="73">
        <f>'試合前データ入力'!C8</f>
        <v>4</v>
      </c>
      <c r="B12" s="74" t="str">
        <f>'試合前データ入力'!E8&amp;"  "&amp;"("&amp;'試合前データ入力'!F8&amp;")"</f>
        <v>0  (0)</v>
      </c>
      <c r="C12" s="75"/>
      <c r="D12" s="592"/>
      <c r="E12" s="593"/>
      <c r="F12" s="592"/>
      <c r="G12" s="582"/>
      <c r="H12" s="584"/>
      <c r="I12" s="80" t="s">
        <v>90</v>
      </c>
      <c r="J12" s="81" t="s">
        <v>91</v>
      </c>
      <c r="K12" s="82" t="s">
        <v>91</v>
      </c>
      <c r="L12" s="63"/>
      <c r="M12" s="592"/>
      <c r="N12" s="593"/>
      <c r="O12" s="592"/>
      <c r="P12" s="582"/>
      <c r="Q12" s="584"/>
      <c r="R12" s="80" t="s">
        <v>90</v>
      </c>
      <c r="S12" s="81" t="s">
        <v>91</v>
      </c>
      <c r="T12" s="82" t="s">
        <v>91</v>
      </c>
      <c r="U12" s="75"/>
      <c r="V12" s="74" t="str">
        <f>'試合前データ入力'!I8&amp;"  "&amp;"("&amp;'試合前データ入力'!J8&amp;")"</f>
        <v>0  (0)</v>
      </c>
      <c r="W12" s="73">
        <f>'試合前データ入力'!G8</f>
        <v>4</v>
      </c>
    </row>
    <row r="13" spans="1:23" ht="17.25" customHeight="1">
      <c r="A13" s="73">
        <f>'試合前データ入力'!C9</f>
        <v>5</v>
      </c>
      <c r="B13" s="74" t="str">
        <f>'試合前データ入力'!E9&amp;"  "&amp;"("&amp;'試合前データ入力'!F9&amp;")"</f>
        <v>0  (0)</v>
      </c>
      <c r="C13" s="75"/>
      <c r="D13" s="579" t="s">
        <v>92</v>
      </c>
      <c r="E13" s="580"/>
      <c r="F13" s="83"/>
      <c r="G13" s="84" t="s">
        <v>85</v>
      </c>
      <c r="H13" s="85"/>
      <c r="I13" s="83"/>
      <c r="J13" s="84"/>
      <c r="K13" s="85"/>
      <c r="L13" s="63"/>
      <c r="M13" s="579" t="s">
        <v>92</v>
      </c>
      <c r="N13" s="580"/>
      <c r="O13" s="83"/>
      <c r="P13" s="84" t="s">
        <v>85</v>
      </c>
      <c r="Q13" s="85"/>
      <c r="R13" s="83"/>
      <c r="S13" s="84"/>
      <c r="T13" s="85"/>
      <c r="U13" s="75"/>
      <c r="V13" s="74" t="str">
        <f>'試合前データ入力'!I9&amp;"  "&amp;"("&amp;'試合前データ入力'!J9&amp;")"</f>
        <v>0  (0)</v>
      </c>
      <c r="W13" s="73">
        <f>'試合前データ入力'!G9</f>
        <v>5</v>
      </c>
    </row>
    <row r="14" spans="1:23" ht="17.25" customHeight="1">
      <c r="A14" s="73">
        <f>'試合前データ入力'!C10</f>
        <v>6</v>
      </c>
      <c r="B14" s="74" t="str">
        <f>'試合前データ入力'!E10&amp;"  "&amp;"("&amp;'試合前データ入力'!F10&amp;")"</f>
        <v>0  (0)</v>
      </c>
      <c r="C14" s="75"/>
      <c r="D14" s="579" t="s">
        <v>92</v>
      </c>
      <c r="E14" s="580"/>
      <c r="F14" s="83"/>
      <c r="G14" s="84" t="s">
        <v>85</v>
      </c>
      <c r="H14" s="85"/>
      <c r="I14" s="83"/>
      <c r="J14" s="84"/>
      <c r="K14" s="85"/>
      <c r="L14" s="63"/>
      <c r="M14" s="579" t="s">
        <v>92</v>
      </c>
      <c r="N14" s="580"/>
      <c r="O14" s="83"/>
      <c r="P14" s="84" t="s">
        <v>85</v>
      </c>
      <c r="Q14" s="85"/>
      <c r="R14" s="83"/>
      <c r="S14" s="84"/>
      <c r="T14" s="85"/>
      <c r="U14" s="75"/>
      <c r="V14" s="74" t="str">
        <f>'試合前データ入力'!I10&amp;"  "&amp;"("&amp;'試合前データ入力'!J10&amp;")"</f>
        <v>0  (0)</v>
      </c>
      <c r="W14" s="73">
        <f>'試合前データ入力'!G10</f>
        <v>6</v>
      </c>
    </row>
    <row r="15" spans="1:23" ht="17.25" customHeight="1">
      <c r="A15" s="73">
        <f>'試合前データ入力'!C11</f>
        <v>7</v>
      </c>
      <c r="B15" s="74" t="str">
        <f>'試合前データ入力'!E11&amp;"  "&amp;"("&amp;'試合前データ入力'!F11&amp;")"</f>
        <v>0  (0)</v>
      </c>
      <c r="C15" s="75"/>
      <c r="D15" s="579" t="s">
        <v>92</v>
      </c>
      <c r="E15" s="580"/>
      <c r="F15" s="83"/>
      <c r="G15" s="84" t="s">
        <v>85</v>
      </c>
      <c r="H15" s="85"/>
      <c r="I15" s="83"/>
      <c r="J15" s="84"/>
      <c r="K15" s="85"/>
      <c r="L15" s="63"/>
      <c r="M15" s="579" t="s">
        <v>92</v>
      </c>
      <c r="N15" s="580"/>
      <c r="O15" s="83"/>
      <c r="P15" s="84" t="s">
        <v>85</v>
      </c>
      <c r="Q15" s="85"/>
      <c r="R15" s="83"/>
      <c r="S15" s="84"/>
      <c r="T15" s="85"/>
      <c r="U15" s="75"/>
      <c r="V15" s="74" t="str">
        <f>'試合前データ入力'!I11&amp;"  "&amp;"("&amp;'試合前データ入力'!J11&amp;")"</f>
        <v>0  (0)</v>
      </c>
      <c r="W15" s="73">
        <f>'試合前データ入力'!G11</f>
        <v>7</v>
      </c>
    </row>
    <row r="16" spans="1:23" ht="17.25" customHeight="1">
      <c r="A16" s="73">
        <f>'試合前データ入力'!C12</f>
        <v>8</v>
      </c>
      <c r="B16" s="74" t="str">
        <f>'試合前データ入力'!E12&amp;"  "&amp;"("&amp;'試合前データ入力'!F12&amp;")"</f>
        <v>0  (0)</v>
      </c>
      <c r="C16" s="75"/>
      <c r="D16" s="579" t="s">
        <v>92</v>
      </c>
      <c r="E16" s="580"/>
      <c r="F16" s="83"/>
      <c r="G16" s="84" t="s">
        <v>85</v>
      </c>
      <c r="H16" s="85"/>
      <c r="I16" s="83"/>
      <c r="J16" s="84"/>
      <c r="K16" s="85"/>
      <c r="L16" s="63"/>
      <c r="M16" s="579" t="s">
        <v>92</v>
      </c>
      <c r="N16" s="580"/>
      <c r="O16" s="83"/>
      <c r="P16" s="84" t="s">
        <v>85</v>
      </c>
      <c r="Q16" s="85"/>
      <c r="R16" s="83"/>
      <c r="S16" s="84"/>
      <c r="T16" s="85"/>
      <c r="U16" s="75"/>
      <c r="V16" s="74" t="str">
        <f>'試合前データ入力'!I12&amp;"  "&amp;"("&amp;'試合前データ入力'!J12&amp;")"</f>
        <v>0  (0)</v>
      </c>
      <c r="W16" s="73">
        <f>'試合前データ入力'!G12</f>
        <v>8</v>
      </c>
    </row>
    <row r="17" spans="1:23" ht="17.25" customHeight="1">
      <c r="A17" s="73">
        <f>'試合前データ入力'!C13</f>
        <v>9</v>
      </c>
      <c r="B17" s="74" t="str">
        <f>'試合前データ入力'!E13&amp;"  "&amp;"("&amp;'試合前データ入力'!F13&amp;")"</f>
        <v>0  (0)</v>
      </c>
      <c r="C17" s="75"/>
      <c r="D17" s="579" t="s">
        <v>92</v>
      </c>
      <c r="E17" s="580"/>
      <c r="F17" s="83"/>
      <c r="G17" s="84" t="s">
        <v>85</v>
      </c>
      <c r="H17" s="85"/>
      <c r="I17" s="83"/>
      <c r="J17" s="84"/>
      <c r="K17" s="85"/>
      <c r="L17" s="63"/>
      <c r="M17" s="579" t="s">
        <v>92</v>
      </c>
      <c r="N17" s="580"/>
      <c r="O17" s="83"/>
      <c r="P17" s="84" t="s">
        <v>85</v>
      </c>
      <c r="Q17" s="85"/>
      <c r="R17" s="83"/>
      <c r="S17" s="84"/>
      <c r="T17" s="85"/>
      <c r="U17" s="75"/>
      <c r="V17" s="74" t="str">
        <f>'試合前データ入力'!I13&amp;"  "&amp;"("&amp;'試合前データ入力'!J13&amp;")"</f>
        <v>0  (0)</v>
      </c>
      <c r="W17" s="73">
        <f>'試合前データ入力'!G13</f>
        <v>9</v>
      </c>
    </row>
    <row r="18" spans="1:23" ht="17.25" customHeight="1">
      <c r="A18" s="73">
        <f>'試合前データ入力'!C14</f>
        <v>10</v>
      </c>
      <c r="B18" s="74" t="str">
        <f>'試合前データ入力'!E14&amp;"  "&amp;"("&amp;'試合前データ入力'!F14&amp;")"</f>
        <v>0  (0)</v>
      </c>
      <c r="C18" s="75"/>
      <c r="D18" s="579" t="s">
        <v>92</v>
      </c>
      <c r="E18" s="580"/>
      <c r="F18" s="83"/>
      <c r="G18" s="84" t="s">
        <v>85</v>
      </c>
      <c r="H18" s="85"/>
      <c r="I18" s="83"/>
      <c r="J18" s="84"/>
      <c r="K18" s="85"/>
      <c r="L18" s="63"/>
      <c r="M18" s="579" t="s">
        <v>92</v>
      </c>
      <c r="N18" s="580"/>
      <c r="O18" s="83"/>
      <c r="P18" s="84" t="s">
        <v>85</v>
      </c>
      <c r="Q18" s="85"/>
      <c r="R18" s="83"/>
      <c r="S18" s="84"/>
      <c r="T18" s="85"/>
      <c r="U18" s="75"/>
      <c r="V18" s="74" t="str">
        <f>'試合前データ入力'!I14&amp;"  "&amp;"("&amp;'試合前データ入力'!J14&amp;")"</f>
        <v>0  (0)</v>
      </c>
      <c r="W18" s="73">
        <f>'試合前データ入力'!G14</f>
        <v>10</v>
      </c>
    </row>
    <row r="19" spans="1:23" ht="17.25" customHeight="1">
      <c r="A19" s="73">
        <f>'試合前データ入力'!C15</f>
        <v>11</v>
      </c>
      <c r="B19" s="74" t="str">
        <f>'試合前データ入力'!E15&amp;"  "&amp;"("&amp;'試合前データ入力'!F15&amp;")"</f>
        <v>0  (0)</v>
      </c>
      <c r="C19" s="75"/>
      <c r="D19" s="579" t="s">
        <v>92</v>
      </c>
      <c r="E19" s="580"/>
      <c r="F19" s="83"/>
      <c r="G19" s="84" t="s">
        <v>85</v>
      </c>
      <c r="H19" s="85"/>
      <c r="I19" s="83"/>
      <c r="J19" s="84"/>
      <c r="K19" s="85"/>
      <c r="L19" s="63"/>
      <c r="M19" s="579" t="s">
        <v>92</v>
      </c>
      <c r="N19" s="580"/>
      <c r="O19" s="83"/>
      <c r="P19" s="84" t="s">
        <v>85</v>
      </c>
      <c r="Q19" s="85"/>
      <c r="R19" s="83"/>
      <c r="S19" s="84"/>
      <c r="T19" s="85"/>
      <c r="U19" s="75"/>
      <c r="V19" s="74" t="str">
        <f>'試合前データ入力'!I15&amp;"  "&amp;"("&amp;'試合前データ入力'!J15&amp;")"</f>
        <v>0  (0)</v>
      </c>
      <c r="W19" s="73">
        <f>'試合前データ入力'!G15</f>
        <v>11</v>
      </c>
    </row>
    <row r="20" spans="1:23" ht="17.25" customHeight="1">
      <c r="A20" s="73">
        <f>'試合前データ入力'!C16</f>
        <v>12</v>
      </c>
      <c r="B20" s="74" t="str">
        <f>'試合前データ入力'!E16&amp;"  "&amp;"("&amp;'試合前データ入力'!F16&amp;")"</f>
        <v>0  (0)</v>
      </c>
      <c r="C20" s="75"/>
      <c r="D20" s="579" t="s">
        <v>92</v>
      </c>
      <c r="E20" s="580"/>
      <c r="F20" s="83"/>
      <c r="G20" s="84" t="s">
        <v>85</v>
      </c>
      <c r="H20" s="85"/>
      <c r="I20" s="83"/>
      <c r="J20" s="84"/>
      <c r="K20" s="85"/>
      <c r="L20" s="63"/>
      <c r="M20" s="579" t="s">
        <v>92</v>
      </c>
      <c r="N20" s="580"/>
      <c r="O20" s="83"/>
      <c r="P20" s="84" t="s">
        <v>85</v>
      </c>
      <c r="Q20" s="85"/>
      <c r="R20" s="83"/>
      <c r="S20" s="84"/>
      <c r="T20" s="85"/>
      <c r="U20" s="75"/>
      <c r="V20" s="74" t="str">
        <f>'試合前データ入力'!I16&amp;"  "&amp;"("&amp;'試合前データ入力'!J16&amp;")"</f>
        <v>0  (0)</v>
      </c>
      <c r="W20" s="73">
        <f>'試合前データ入力'!G16</f>
        <v>12</v>
      </c>
    </row>
    <row r="21" spans="1:23" ht="17.25" customHeight="1">
      <c r="A21" s="73">
        <f>'試合前データ入力'!C17</f>
        <v>13</v>
      </c>
      <c r="B21" s="74" t="str">
        <f>'試合前データ入力'!E17&amp;"  "&amp;"("&amp;'試合前データ入力'!F17&amp;")"</f>
        <v>0  (0)</v>
      </c>
      <c r="C21" s="75"/>
      <c r="D21" s="579" t="s">
        <v>92</v>
      </c>
      <c r="E21" s="580"/>
      <c r="F21" s="83"/>
      <c r="G21" s="84" t="s">
        <v>85</v>
      </c>
      <c r="H21" s="85"/>
      <c r="I21" s="83"/>
      <c r="J21" s="84"/>
      <c r="K21" s="85"/>
      <c r="L21" s="63"/>
      <c r="M21" s="579" t="s">
        <v>92</v>
      </c>
      <c r="N21" s="580"/>
      <c r="O21" s="83"/>
      <c r="P21" s="84" t="s">
        <v>85</v>
      </c>
      <c r="Q21" s="85"/>
      <c r="R21" s="83"/>
      <c r="S21" s="84"/>
      <c r="T21" s="85"/>
      <c r="U21" s="75"/>
      <c r="V21" s="74" t="str">
        <f>'試合前データ入力'!I17&amp;"  "&amp;"("&amp;'試合前データ入力'!J17&amp;")"</f>
        <v>0  (0)</v>
      </c>
      <c r="W21" s="73">
        <f>'試合前データ入力'!G17</f>
        <v>13</v>
      </c>
    </row>
    <row r="22" spans="1:23" ht="17.25" customHeight="1">
      <c r="A22" s="73">
        <f>'試合前データ入力'!C18</f>
        <v>14</v>
      </c>
      <c r="B22" s="74" t="str">
        <f>'試合前データ入力'!E18&amp;"  "&amp;"("&amp;'試合前データ入力'!F18&amp;")"</f>
        <v>0  (0)</v>
      </c>
      <c r="C22" s="75"/>
      <c r="D22" s="579" t="s">
        <v>92</v>
      </c>
      <c r="E22" s="580"/>
      <c r="F22" s="83"/>
      <c r="G22" s="84" t="s">
        <v>85</v>
      </c>
      <c r="H22" s="85"/>
      <c r="I22" s="83"/>
      <c r="J22" s="84"/>
      <c r="K22" s="85"/>
      <c r="L22" s="63"/>
      <c r="M22" s="579" t="s">
        <v>92</v>
      </c>
      <c r="N22" s="580"/>
      <c r="O22" s="83"/>
      <c r="P22" s="84" t="s">
        <v>85</v>
      </c>
      <c r="Q22" s="85"/>
      <c r="R22" s="83"/>
      <c r="S22" s="84"/>
      <c r="T22" s="85"/>
      <c r="U22" s="75"/>
      <c r="V22" s="74" t="str">
        <f>'試合前データ入力'!I18&amp;"  "&amp;"("&amp;'試合前データ入力'!J18&amp;")"</f>
        <v>0  (0)</v>
      </c>
      <c r="W22" s="73">
        <f>'試合前データ入力'!G18</f>
        <v>14</v>
      </c>
    </row>
    <row r="23" spans="1:23" ht="17.25" customHeight="1">
      <c r="A23" s="73">
        <f>'試合前データ入力'!C19</f>
        <v>15</v>
      </c>
      <c r="B23" s="74" t="str">
        <f>'試合前データ入力'!E19&amp;"  "&amp;"("&amp;'試合前データ入力'!F19&amp;")"</f>
        <v>0  (0)</v>
      </c>
      <c r="C23" s="75"/>
      <c r="D23" s="579" t="s">
        <v>92</v>
      </c>
      <c r="E23" s="580"/>
      <c r="F23" s="83"/>
      <c r="G23" s="84" t="s">
        <v>85</v>
      </c>
      <c r="H23" s="85"/>
      <c r="I23" s="83"/>
      <c r="J23" s="84"/>
      <c r="K23" s="85"/>
      <c r="L23" s="63"/>
      <c r="M23" s="579" t="s">
        <v>92</v>
      </c>
      <c r="N23" s="580"/>
      <c r="O23" s="83"/>
      <c r="P23" s="84" t="s">
        <v>85</v>
      </c>
      <c r="Q23" s="85"/>
      <c r="R23" s="83"/>
      <c r="S23" s="84"/>
      <c r="T23" s="85"/>
      <c r="U23" s="75"/>
      <c r="V23" s="74" t="str">
        <f>'試合前データ入力'!I19&amp;"  "&amp;"("&amp;'試合前データ入力'!J19&amp;")"</f>
        <v>0  (0)</v>
      </c>
      <c r="W23" s="73">
        <f>'試合前データ入力'!G19</f>
        <v>15</v>
      </c>
    </row>
    <row r="24" spans="1:23" ht="17.25" customHeight="1">
      <c r="A24" s="73">
        <f>'試合前データ入力'!C20</f>
        <v>16</v>
      </c>
      <c r="B24" s="74" t="str">
        <f>'試合前データ入力'!E20&amp;"  "&amp;"("&amp;'試合前データ入力'!F20&amp;")"</f>
        <v>0  (0)</v>
      </c>
      <c r="C24" s="75"/>
      <c r="D24" s="579" t="s">
        <v>92</v>
      </c>
      <c r="E24" s="580"/>
      <c r="F24" s="83"/>
      <c r="G24" s="84" t="s">
        <v>85</v>
      </c>
      <c r="H24" s="85"/>
      <c r="I24" s="83"/>
      <c r="J24" s="84"/>
      <c r="K24" s="85"/>
      <c r="L24" s="63"/>
      <c r="M24" s="579" t="s">
        <v>92</v>
      </c>
      <c r="N24" s="580"/>
      <c r="O24" s="83"/>
      <c r="P24" s="84" t="s">
        <v>85</v>
      </c>
      <c r="Q24" s="85"/>
      <c r="R24" s="83"/>
      <c r="S24" s="84"/>
      <c r="T24" s="85"/>
      <c r="U24" s="75"/>
      <c r="V24" s="74" t="str">
        <f>'試合前データ入力'!I20&amp;"  "&amp;"("&amp;'試合前データ入力'!J20&amp;")"</f>
        <v>0  (0)</v>
      </c>
      <c r="W24" s="73">
        <f>'試合前データ入力'!G20</f>
        <v>16</v>
      </c>
    </row>
    <row r="25" spans="1:23" ht="17.25" customHeight="1">
      <c r="A25" s="73">
        <f>'試合前データ入力'!C21</f>
        <v>17</v>
      </c>
      <c r="B25" s="74" t="str">
        <f>'試合前データ入力'!E21&amp;"  "&amp;"("&amp;'試合前データ入力'!F21&amp;")"</f>
        <v>0  (0)</v>
      </c>
      <c r="C25" s="75"/>
      <c r="D25" s="579" t="s">
        <v>92</v>
      </c>
      <c r="E25" s="580"/>
      <c r="F25" s="83"/>
      <c r="G25" s="84" t="s">
        <v>85</v>
      </c>
      <c r="H25" s="85"/>
      <c r="I25" s="83"/>
      <c r="J25" s="84"/>
      <c r="K25" s="85"/>
      <c r="L25" s="63"/>
      <c r="M25" s="579" t="s">
        <v>92</v>
      </c>
      <c r="N25" s="580"/>
      <c r="O25" s="83"/>
      <c r="P25" s="84" t="s">
        <v>85</v>
      </c>
      <c r="Q25" s="85"/>
      <c r="R25" s="83"/>
      <c r="S25" s="84"/>
      <c r="T25" s="85"/>
      <c r="U25" s="75"/>
      <c r="V25" s="74" t="str">
        <f>'試合前データ入力'!I21&amp;"  "&amp;"("&amp;'試合前データ入力'!J21&amp;")"</f>
        <v>0  (0)</v>
      </c>
      <c r="W25" s="73">
        <f>'試合前データ入力'!G21</f>
        <v>17</v>
      </c>
    </row>
    <row r="26" spans="1:23" ht="17.25" customHeight="1">
      <c r="A26" s="73">
        <f>'試合前データ入力'!C22</f>
        <v>18</v>
      </c>
      <c r="B26" s="74" t="str">
        <f>'試合前データ入力'!E22&amp;"  "&amp;"("&amp;'試合前データ入力'!F22&amp;")"</f>
        <v>0  (0)</v>
      </c>
      <c r="C26" s="75"/>
      <c r="D26" s="579" t="s">
        <v>92</v>
      </c>
      <c r="E26" s="580"/>
      <c r="F26" s="83"/>
      <c r="G26" s="84" t="s">
        <v>85</v>
      </c>
      <c r="H26" s="85"/>
      <c r="I26" s="83"/>
      <c r="J26" s="84"/>
      <c r="K26" s="85"/>
      <c r="L26" s="63"/>
      <c r="M26" s="579" t="s">
        <v>92</v>
      </c>
      <c r="N26" s="580"/>
      <c r="O26" s="83"/>
      <c r="P26" s="84" t="s">
        <v>85</v>
      </c>
      <c r="Q26" s="85"/>
      <c r="R26" s="83"/>
      <c r="S26" s="84"/>
      <c r="T26" s="85"/>
      <c r="U26" s="75"/>
      <c r="V26" s="74" t="str">
        <f>'試合前データ入力'!I22&amp;"  "&amp;"("&amp;'試合前データ入力'!J22&amp;")"</f>
        <v>0  (0)</v>
      </c>
      <c r="W26" s="73">
        <f>'試合前データ入力'!G22</f>
        <v>18</v>
      </c>
    </row>
    <row r="27" spans="1:23" ht="17.25" customHeight="1">
      <c r="A27" s="73">
        <f>'試合前データ入力'!C23</f>
        <v>19</v>
      </c>
      <c r="B27" s="74" t="str">
        <f>'試合前データ入力'!E23&amp;"  "&amp;"("&amp;'試合前データ入力'!F23&amp;")"</f>
        <v>0  (0)</v>
      </c>
      <c r="C27" s="75"/>
      <c r="D27" s="579" t="s">
        <v>92</v>
      </c>
      <c r="E27" s="580"/>
      <c r="F27" s="83"/>
      <c r="G27" s="84" t="s">
        <v>85</v>
      </c>
      <c r="H27" s="85"/>
      <c r="I27" s="83"/>
      <c r="J27" s="84"/>
      <c r="K27" s="85"/>
      <c r="L27" s="63"/>
      <c r="M27" s="579" t="s">
        <v>92</v>
      </c>
      <c r="N27" s="580"/>
      <c r="O27" s="83"/>
      <c r="P27" s="84" t="s">
        <v>85</v>
      </c>
      <c r="Q27" s="85"/>
      <c r="R27" s="83"/>
      <c r="S27" s="84"/>
      <c r="T27" s="85"/>
      <c r="U27" s="75"/>
      <c r="V27" s="74" t="str">
        <f>'試合前データ入力'!I23&amp;"  "&amp;"("&amp;'試合前データ入力'!J23&amp;")"</f>
        <v>0  (0)</v>
      </c>
      <c r="W27" s="73">
        <f>'試合前データ入力'!G23</f>
        <v>19</v>
      </c>
    </row>
    <row r="28" spans="1:23" ht="17.25" customHeight="1">
      <c r="A28" s="73">
        <f>'試合前データ入力'!C24</f>
        <v>20</v>
      </c>
      <c r="B28" s="74" t="str">
        <f>'試合前データ入力'!E24&amp;"  "&amp;"("&amp;'試合前データ入力'!F24&amp;")"</f>
        <v>0  (0)</v>
      </c>
      <c r="C28" s="75"/>
      <c r="D28" s="579" t="s">
        <v>92</v>
      </c>
      <c r="E28" s="580"/>
      <c r="F28" s="83"/>
      <c r="G28" s="84" t="s">
        <v>85</v>
      </c>
      <c r="H28" s="85"/>
      <c r="I28" s="83"/>
      <c r="J28" s="84"/>
      <c r="K28" s="85"/>
      <c r="M28" s="579" t="s">
        <v>92</v>
      </c>
      <c r="N28" s="580"/>
      <c r="O28" s="83"/>
      <c r="P28" s="84" t="s">
        <v>85</v>
      </c>
      <c r="Q28" s="85"/>
      <c r="R28" s="83"/>
      <c r="S28" s="84"/>
      <c r="T28" s="85"/>
      <c r="U28" s="75"/>
      <c r="V28" s="74" t="str">
        <f>'試合前データ入力'!I24&amp;"  "&amp;"("&amp;'試合前データ入力'!J24&amp;")"</f>
        <v>0  (0)</v>
      </c>
      <c r="W28" s="73">
        <f>'試合前データ入力'!G24</f>
        <v>20</v>
      </c>
    </row>
    <row r="29" spans="1:23" ht="17.25" customHeight="1">
      <c r="A29" s="73">
        <f>'試合前データ入力'!C25</f>
        <v>21</v>
      </c>
      <c r="B29" s="74" t="str">
        <f>'試合前データ入力'!E25&amp;"  "&amp;"("&amp;'試合前データ入力'!F25&amp;")"</f>
        <v>0  (0)</v>
      </c>
      <c r="C29" s="75"/>
      <c r="D29" s="63"/>
      <c r="E29" s="63"/>
      <c r="F29" s="63"/>
      <c r="G29" s="76"/>
      <c r="H29" s="76"/>
      <c r="I29" s="63"/>
      <c r="J29" s="614" t="s">
        <v>93</v>
      </c>
      <c r="K29" s="614"/>
      <c r="L29" s="614"/>
      <c r="M29" s="614"/>
      <c r="N29" s="614"/>
      <c r="O29" s="63"/>
      <c r="P29" s="63"/>
      <c r="Q29" s="63"/>
      <c r="R29" s="63"/>
      <c r="S29" s="63"/>
      <c r="T29" s="63"/>
      <c r="U29" s="75"/>
      <c r="V29" s="74" t="str">
        <f>'試合前データ入力'!I25&amp;"  "&amp;"("&amp;'試合前データ入力'!J25&amp;")"</f>
        <v>0  (0)</v>
      </c>
      <c r="W29" s="73">
        <f>'試合前データ入力'!G25</f>
        <v>21</v>
      </c>
    </row>
    <row r="30" spans="1:23" ht="17.25" customHeight="1">
      <c r="A30" s="73">
        <f>'試合前データ入力'!C26</f>
        <v>22</v>
      </c>
      <c r="B30" s="74" t="str">
        <f>'試合前データ入力'!E26&amp;"  "&amp;"("&amp;'試合前データ入力'!F26&amp;")"</f>
        <v>0  (0)</v>
      </c>
      <c r="C30" s="75"/>
      <c r="D30" s="86" t="s">
        <v>94</v>
      </c>
      <c r="E30" s="613" t="s">
        <v>79</v>
      </c>
      <c r="F30" s="613"/>
      <c r="G30" s="613" t="s">
        <v>83</v>
      </c>
      <c r="H30" s="613"/>
      <c r="I30" s="613" t="s">
        <v>95</v>
      </c>
      <c r="J30" s="613"/>
      <c r="K30" s="613"/>
      <c r="L30" s="63"/>
      <c r="M30" s="86" t="s">
        <v>94</v>
      </c>
      <c r="N30" s="613" t="s">
        <v>79</v>
      </c>
      <c r="O30" s="613"/>
      <c r="P30" s="613" t="s">
        <v>83</v>
      </c>
      <c r="Q30" s="613"/>
      <c r="R30" s="613" t="s">
        <v>95</v>
      </c>
      <c r="S30" s="613"/>
      <c r="T30" s="613"/>
      <c r="U30" s="75"/>
      <c r="V30" s="74" t="str">
        <f>'試合前データ入力'!I26&amp;"  "&amp;"("&amp;'試合前データ入力'!J26&amp;")"</f>
        <v>0  (0)</v>
      </c>
      <c r="W30" s="73">
        <f>'試合前データ入力'!G26</f>
        <v>22</v>
      </c>
    </row>
    <row r="31" spans="1:23" ht="17.25" customHeight="1">
      <c r="A31" s="73">
        <f>'試合前データ入力'!C27</f>
        <v>23</v>
      </c>
      <c r="B31" s="74" t="str">
        <f>'試合前データ入力'!E27&amp;"  "&amp;"("&amp;'試合前データ入力'!F27&amp;")"</f>
        <v>0  (0)</v>
      </c>
      <c r="C31" s="63"/>
      <c r="D31" s="87"/>
      <c r="E31" s="617"/>
      <c r="F31" s="617"/>
      <c r="G31" s="615" t="s">
        <v>96</v>
      </c>
      <c r="H31" s="616"/>
      <c r="I31" s="613" t="s">
        <v>95</v>
      </c>
      <c r="J31" s="613"/>
      <c r="K31" s="613"/>
      <c r="L31" s="63"/>
      <c r="M31" s="87"/>
      <c r="N31" s="617"/>
      <c r="O31" s="617"/>
      <c r="P31" s="615" t="s">
        <v>96</v>
      </c>
      <c r="Q31" s="616"/>
      <c r="R31" s="613" t="s">
        <v>95</v>
      </c>
      <c r="S31" s="613"/>
      <c r="T31" s="613"/>
      <c r="U31" s="63"/>
      <c r="V31" s="74" t="str">
        <f>'試合前データ入力'!I27&amp;"  "&amp;"("&amp;'試合前データ入力'!J27&amp;")"</f>
        <v>0  (0)</v>
      </c>
      <c r="W31" s="73">
        <f>'試合前データ入力'!G27</f>
        <v>23</v>
      </c>
    </row>
    <row r="32" spans="1:23" ht="17.25" customHeight="1">
      <c r="A32" s="73">
        <f>'試合前データ入力'!C28</f>
        <v>24</v>
      </c>
      <c r="B32" s="74" t="str">
        <f>'試合前データ入力'!E28&amp;"  "&amp;"("&amp;'試合前データ入力'!F28&amp;")"</f>
        <v>0  (0)</v>
      </c>
      <c r="D32" s="87"/>
      <c r="E32" s="617"/>
      <c r="F32" s="617"/>
      <c r="G32" s="615" t="s">
        <v>96</v>
      </c>
      <c r="H32" s="616"/>
      <c r="I32" s="613" t="s">
        <v>95</v>
      </c>
      <c r="J32" s="613"/>
      <c r="K32" s="613"/>
      <c r="L32" s="63"/>
      <c r="M32" s="87"/>
      <c r="N32" s="617"/>
      <c r="O32" s="617"/>
      <c r="P32" s="615" t="s">
        <v>96</v>
      </c>
      <c r="Q32" s="616"/>
      <c r="R32" s="613" t="s">
        <v>95</v>
      </c>
      <c r="S32" s="613"/>
      <c r="T32" s="613"/>
      <c r="V32" s="74" t="str">
        <f>'試合前データ入力'!I28&amp;"  "&amp;"("&amp;'試合前データ入力'!J28&amp;")"</f>
        <v>0  (0)</v>
      </c>
      <c r="W32" s="73">
        <f>'試合前データ入力'!G28</f>
        <v>24</v>
      </c>
    </row>
    <row r="33" spans="1:23" ht="17.25" customHeight="1">
      <c r="A33" s="73">
        <f>'試合前データ入力'!C29</f>
        <v>25</v>
      </c>
      <c r="B33" s="74" t="str">
        <f>'試合前データ入力'!E29&amp;"  "&amp;"("&amp;'試合前データ入力'!F29&amp;")"</f>
        <v>0  (0)</v>
      </c>
      <c r="D33" s="87"/>
      <c r="E33" s="617"/>
      <c r="F33" s="617"/>
      <c r="G33" s="615" t="s">
        <v>96</v>
      </c>
      <c r="H33" s="616"/>
      <c r="I33" s="613" t="s">
        <v>95</v>
      </c>
      <c r="J33" s="613"/>
      <c r="K33" s="613"/>
      <c r="L33" s="63"/>
      <c r="M33" s="87"/>
      <c r="N33" s="617"/>
      <c r="O33" s="617"/>
      <c r="P33" s="615" t="s">
        <v>96</v>
      </c>
      <c r="Q33" s="616"/>
      <c r="R33" s="613" t="s">
        <v>95</v>
      </c>
      <c r="S33" s="613"/>
      <c r="T33" s="613"/>
      <c r="V33" s="74" t="str">
        <f>'試合前データ入力'!I29&amp;"  "&amp;"("&amp;'試合前データ入力'!J29&amp;")"</f>
        <v>0  (0)</v>
      </c>
      <c r="W33" s="73">
        <f>'試合前データ入力'!G29</f>
        <v>25</v>
      </c>
    </row>
  </sheetData>
  <sheetProtection/>
  <mergeCells count="118">
    <mergeCell ref="U5:V5"/>
    <mergeCell ref="E32:F32"/>
    <mergeCell ref="G32:H32"/>
    <mergeCell ref="N30:O30"/>
    <mergeCell ref="E33:F33"/>
    <mergeCell ref="G33:H33"/>
    <mergeCell ref="I33:K33"/>
    <mergeCell ref="N33:O33"/>
    <mergeCell ref="I32:K32"/>
    <mergeCell ref="E31:F31"/>
    <mergeCell ref="G31:H31"/>
    <mergeCell ref="P33:Q33"/>
    <mergeCell ref="R33:T33"/>
    <mergeCell ref="R30:T30"/>
    <mergeCell ref="N32:O32"/>
    <mergeCell ref="P32:Q32"/>
    <mergeCell ref="R32:T32"/>
    <mergeCell ref="R31:T31"/>
    <mergeCell ref="I31:K31"/>
    <mergeCell ref="N31:O31"/>
    <mergeCell ref="P31:Q31"/>
    <mergeCell ref="M16:N16"/>
    <mergeCell ref="D17:E17"/>
    <mergeCell ref="M17:N17"/>
    <mergeCell ref="D18:E18"/>
    <mergeCell ref="M18:N18"/>
    <mergeCell ref="M25:N25"/>
    <mergeCell ref="M23:N23"/>
    <mergeCell ref="D24:E24"/>
    <mergeCell ref="M24:N24"/>
    <mergeCell ref="P30:Q30"/>
    <mergeCell ref="D27:E27"/>
    <mergeCell ref="M27:N27"/>
    <mergeCell ref="D22:E22"/>
    <mergeCell ref="M22:N22"/>
    <mergeCell ref="D23:E23"/>
    <mergeCell ref="J29:N29"/>
    <mergeCell ref="E30:F30"/>
    <mergeCell ref="G30:H30"/>
    <mergeCell ref="I30:K30"/>
    <mergeCell ref="D28:E28"/>
    <mergeCell ref="M28:N28"/>
    <mergeCell ref="D25:E25"/>
    <mergeCell ref="C8:D8"/>
    <mergeCell ref="E8:E9"/>
    <mergeCell ref="F8:F9"/>
    <mergeCell ref="G8:G9"/>
    <mergeCell ref="H8:H9"/>
    <mergeCell ref="I8:I9"/>
    <mergeCell ref="M8:M9"/>
    <mergeCell ref="N6:N7"/>
    <mergeCell ref="O6:O7"/>
    <mergeCell ref="P8:P9"/>
    <mergeCell ref="Q8:Q9"/>
    <mergeCell ref="T8:U8"/>
    <mergeCell ref="O8:O9"/>
    <mergeCell ref="U6:V6"/>
    <mergeCell ref="N8:N9"/>
    <mergeCell ref="M6:M7"/>
    <mergeCell ref="L8:L9"/>
    <mergeCell ref="J6:J7"/>
    <mergeCell ref="H10:P10"/>
    <mergeCell ref="S6:S7"/>
    <mergeCell ref="K8:K9"/>
    <mergeCell ref="K6:K7"/>
    <mergeCell ref="L6:L7"/>
    <mergeCell ref="J8:J9"/>
    <mergeCell ref="R6:R7"/>
    <mergeCell ref="L4:L5"/>
    <mergeCell ref="M4:M5"/>
    <mergeCell ref="S8:S9"/>
    <mergeCell ref="E6:E7"/>
    <mergeCell ref="F6:F7"/>
    <mergeCell ref="G6:G7"/>
    <mergeCell ref="H6:H7"/>
    <mergeCell ref="I6:I7"/>
    <mergeCell ref="N4:N5"/>
    <mergeCell ref="O4:O5"/>
    <mergeCell ref="A1:W1"/>
    <mergeCell ref="B3:C4"/>
    <mergeCell ref="U3:V4"/>
    <mergeCell ref="E4:E5"/>
    <mergeCell ref="F4:F5"/>
    <mergeCell ref="G4:G5"/>
    <mergeCell ref="H4:H5"/>
    <mergeCell ref="I4:I5"/>
    <mergeCell ref="J4:J5"/>
    <mergeCell ref="K4:K5"/>
    <mergeCell ref="D13:E13"/>
    <mergeCell ref="M11:N12"/>
    <mergeCell ref="O11:O12"/>
    <mergeCell ref="P11:P12"/>
    <mergeCell ref="M13:N13"/>
    <mergeCell ref="D26:E26"/>
    <mergeCell ref="M26:N26"/>
    <mergeCell ref="M21:N21"/>
    <mergeCell ref="D11:E12"/>
    <mergeCell ref="F11:F12"/>
    <mergeCell ref="G11:G12"/>
    <mergeCell ref="H11:H12"/>
    <mergeCell ref="S4:S5"/>
    <mergeCell ref="R8:R9"/>
    <mergeCell ref="Q11:Q12"/>
    <mergeCell ref="P4:P5"/>
    <mergeCell ref="Q4:Q5"/>
    <mergeCell ref="R4:R5"/>
    <mergeCell ref="P6:P7"/>
    <mergeCell ref="Q6:Q7"/>
    <mergeCell ref="D19:E19"/>
    <mergeCell ref="M19:N19"/>
    <mergeCell ref="D20:E20"/>
    <mergeCell ref="M20:N20"/>
    <mergeCell ref="D21:E21"/>
    <mergeCell ref="D14:E14"/>
    <mergeCell ref="M14:N14"/>
    <mergeCell ref="D15:E15"/>
    <mergeCell ref="M15:N15"/>
    <mergeCell ref="D16:E16"/>
  </mergeCells>
  <printOptions horizontalCentered="1" verticalCentered="1"/>
  <pageMargins left="0.1968503937007874" right="0.1968503937007874" top="0.1968503937007874" bottom="0.1968503937007874" header="0.31496062992125984" footer="0.31496062992125984"/>
  <pageSetup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6"/>
  <sheetViews>
    <sheetView zoomScalePageLayoutView="0" workbookViewId="0" topLeftCell="A1">
      <selection activeCell="D2" sqref="D2:E2"/>
    </sheetView>
  </sheetViews>
  <sheetFormatPr defaultColWidth="9.00390625" defaultRowHeight="30" customHeight="1"/>
  <cols>
    <col min="1" max="2" width="17.57421875" style="177" customWidth="1"/>
    <col min="3" max="3" width="13.00390625" style="177" customWidth="1"/>
    <col min="4" max="5" width="17.57421875" style="177" customWidth="1"/>
    <col min="6" max="19" width="9.00390625" style="177" customWidth="1"/>
    <col min="20" max="20" width="5.00390625" style="177" customWidth="1"/>
    <col min="21" max="16384" width="9.00390625" style="177" customWidth="1"/>
  </cols>
  <sheetData>
    <row r="1" spans="1:19" ht="46.5" customHeight="1" thickTop="1">
      <c r="A1" s="623" t="s">
        <v>144</v>
      </c>
      <c r="B1" s="624"/>
      <c r="C1" s="624"/>
      <c r="D1" s="624"/>
      <c r="E1" s="625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</row>
    <row r="2" spans="1:19" ht="33" customHeight="1">
      <c r="A2" s="620">
        <f>'試合前データ入力'!P4</f>
        <v>0</v>
      </c>
      <c r="B2" s="621"/>
      <c r="C2" s="626"/>
      <c r="D2" s="621">
        <f>'試合前データ入力'!S4</f>
        <v>0</v>
      </c>
      <c r="E2" s="622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</row>
    <row r="3" spans="1:19" ht="33" customHeight="1">
      <c r="A3" s="180" t="s">
        <v>132</v>
      </c>
      <c r="B3" s="181" t="s">
        <v>133</v>
      </c>
      <c r="C3" s="627"/>
      <c r="D3" s="181" t="s">
        <v>132</v>
      </c>
      <c r="E3" s="182" t="s">
        <v>133</v>
      </c>
      <c r="F3" s="179"/>
      <c r="G3" s="179"/>
      <c r="H3" s="179"/>
      <c r="I3" s="178"/>
      <c r="J3" s="178"/>
      <c r="K3" s="178"/>
      <c r="L3" s="179"/>
      <c r="M3" s="179"/>
      <c r="N3" s="179"/>
      <c r="O3" s="179"/>
      <c r="P3" s="179"/>
      <c r="Q3" s="179"/>
      <c r="R3" s="179"/>
      <c r="S3" s="179"/>
    </row>
    <row r="4" spans="1:19" ht="33" customHeight="1">
      <c r="A4" s="183"/>
      <c r="B4" s="184"/>
      <c r="C4" s="181" t="s">
        <v>134</v>
      </c>
      <c r="D4" s="184"/>
      <c r="E4" s="185"/>
      <c r="F4" s="179"/>
      <c r="G4" s="179"/>
      <c r="H4" s="179"/>
      <c r="I4" s="178"/>
      <c r="J4" s="178"/>
      <c r="K4" s="178"/>
      <c r="L4" s="179"/>
      <c r="M4" s="179"/>
      <c r="N4" s="179"/>
      <c r="O4" s="179"/>
      <c r="P4" s="179"/>
      <c r="Q4" s="179"/>
      <c r="R4" s="179"/>
      <c r="S4" s="179"/>
    </row>
    <row r="5" spans="1:19" ht="33" customHeight="1">
      <c r="A5" s="186"/>
      <c r="B5" s="187"/>
      <c r="C5" s="188" t="s">
        <v>135</v>
      </c>
      <c r="D5" s="187"/>
      <c r="E5" s="189"/>
      <c r="F5" s="172"/>
      <c r="G5" s="172"/>
      <c r="H5" s="172"/>
      <c r="I5" s="178"/>
      <c r="J5" s="178"/>
      <c r="K5" s="178"/>
      <c r="L5" s="172"/>
      <c r="M5" s="172"/>
      <c r="N5" s="172"/>
      <c r="O5" s="172"/>
      <c r="P5" s="172"/>
      <c r="Q5" s="172"/>
      <c r="R5" s="172"/>
      <c r="S5" s="172"/>
    </row>
    <row r="6" spans="1:5" ht="33" customHeight="1">
      <c r="A6" s="190"/>
      <c r="B6" s="191"/>
      <c r="C6" s="192" t="s">
        <v>136</v>
      </c>
      <c r="D6" s="191"/>
      <c r="E6" s="193"/>
    </row>
    <row r="7" spans="1:5" ht="33" customHeight="1">
      <c r="A7" s="190"/>
      <c r="B7" s="191"/>
      <c r="C7" s="192" t="s">
        <v>137</v>
      </c>
      <c r="D7" s="191"/>
      <c r="E7" s="193"/>
    </row>
    <row r="8" spans="1:5" ht="33" customHeight="1">
      <c r="A8" s="190"/>
      <c r="B8" s="191"/>
      <c r="C8" s="192" t="s">
        <v>138</v>
      </c>
      <c r="D8" s="191"/>
      <c r="E8" s="193"/>
    </row>
    <row r="9" spans="1:5" ht="49.5" customHeight="1">
      <c r="A9" s="190"/>
      <c r="B9" s="191"/>
      <c r="C9" s="192" t="s">
        <v>139</v>
      </c>
      <c r="D9" s="191"/>
      <c r="E9" s="193"/>
    </row>
    <row r="10" spans="1:5" ht="69.75" customHeight="1" thickBot="1">
      <c r="A10" s="194"/>
      <c r="B10" s="195"/>
      <c r="C10" s="196" t="s">
        <v>140</v>
      </c>
      <c r="D10" s="195"/>
      <c r="E10" s="197"/>
    </row>
    <row r="11" ht="46.5" customHeight="1" thickBot="1" thickTop="1"/>
    <row r="12" spans="1:5" ht="33" customHeight="1" thickTop="1">
      <c r="A12" s="623" t="s">
        <v>145</v>
      </c>
      <c r="B12" s="624"/>
      <c r="C12" s="624"/>
      <c r="D12" s="624"/>
      <c r="E12" s="625"/>
    </row>
    <row r="13" spans="1:5" ht="33" customHeight="1">
      <c r="A13" s="198" t="s">
        <v>141</v>
      </c>
      <c r="B13" s="192" t="s">
        <v>142</v>
      </c>
      <c r="C13" s="192"/>
      <c r="D13" s="192" t="s">
        <v>143</v>
      </c>
      <c r="E13" s="199" t="s">
        <v>142</v>
      </c>
    </row>
    <row r="14" spans="1:5" ht="33" customHeight="1">
      <c r="A14" s="190"/>
      <c r="B14" s="191"/>
      <c r="C14" s="192" t="s">
        <v>132</v>
      </c>
      <c r="D14" s="191"/>
      <c r="E14" s="193"/>
    </row>
    <row r="15" spans="1:5" ht="33" customHeight="1">
      <c r="A15" s="190"/>
      <c r="B15" s="191"/>
      <c r="C15" s="192" t="s">
        <v>133</v>
      </c>
      <c r="D15" s="191"/>
      <c r="E15" s="193"/>
    </row>
    <row r="16" spans="1:5" ht="54.75" customHeight="1" thickBot="1">
      <c r="A16" s="194"/>
      <c r="B16" s="195"/>
      <c r="C16" s="196" t="s">
        <v>140</v>
      </c>
      <c r="D16" s="195"/>
      <c r="E16" s="197"/>
    </row>
    <row r="17" ht="30" customHeight="1" thickTop="1"/>
  </sheetData>
  <sheetProtection/>
  <mergeCells count="5">
    <mergeCell ref="A2:B2"/>
    <mergeCell ref="D2:E2"/>
    <mergeCell ref="A1:E1"/>
    <mergeCell ref="A12:E12"/>
    <mergeCell ref="C2:C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4">
      <selection activeCell="J8" sqref="J8"/>
    </sheetView>
  </sheetViews>
  <sheetFormatPr defaultColWidth="9.00390625" defaultRowHeight="15"/>
  <cols>
    <col min="1" max="1" width="14.8515625" style="173" customWidth="1"/>
    <col min="2" max="2" width="10.57421875" style="173" customWidth="1"/>
    <col min="3" max="3" width="8.57421875" style="173" customWidth="1"/>
    <col min="4" max="5" width="14.8515625" style="173" customWidth="1"/>
    <col min="6" max="6" width="25.140625" style="173" customWidth="1"/>
    <col min="7" max="16384" width="9.00390625" style="173" customWidth="1"/>
  </cols>
  <sheetData>
    <row r="1" spans="1:6" ht="46.5" customHeight="1">
      <c r="A1" s="633" t="s">
        <v>122</v>
      </c>
      <c r="B1" s="633"/>
      <c r="C1" s="633"/>
      <c r="D1" s="633"/>
      <c r="E1" s="633"/>
      <c r="F1" s="633"/>
    </row>
    <row r="2" ht="46.5" customHeight="1" thickBot="1"/>
    <row r="3" spans="1:6" ht="46.5" customHeight="1" thickTop="1">
      <c r="A3" s="632" t="s">
        <v>123</v>
      </c>
      <c r="B3" s="634" t="s">
        <v>124</v>
      </c>
      <c r="C3" s="634"/>
      <c r="D3" s="634" t="s">
        <v>130</v>
      </c>
      <c r="E3" s="634"/>
      <c r="F3" s="635"/>
    </row>
    <row r="4" spans="1:6" ht="46.5" customHeight="1">
      <c r="A4" s="630"/>
      <c r="B4" s="174" t="s">
        <v>128</v>
      </c>
      <c r="C4" s="174" t="s">
        <v>129</v>
      </c>
      <c r="D4" s="273" t="s">
        <v>180</v>
      </c>
      <c r="E4" s="174" t="s">
        <v>125</v>
      </c>
      <c r="F4" s="175" t="s">
        <v>131</v>
      </c>
    </row>
    <row r="5" spans="1:6" ht="46.5" customHeight="1">
      <c r="A5" s="630">
        <f>'試合前データ入力'!P4</f>
        <v>0</v>
      </c>
      <c r="B5" s="628" t="s">
        <v>126</v>
      </c>
      <c r="C5" s="628"/>
      <c r="D5" s="628"/>
      <c r="E5" s="628"/>
      <c r="F5" s="274" t="s">
        <v>181</v>
      </c>
    </row>
    <row r="6" spans="1:6" ht="46.5" customHeight="1">
      <c r="A6" s="630"/>
      <c r="B6" s="628"/>
      <c r="C6" s="628"/>
      <c r="D6" s="628"/>
      <c r="E6" s="628"/>
      <c r="F6" s="274" t="s">
        <v>182</v>
      </c>
    </row>
    <row r="7" spans="1:6" ht="46.5" customHeight="1">
      <c r="A7" s="630">
        <f>'試合前データ入力'!S4</f>
        <v>0</v>
      </c>
      <c r="B7" s="628" t="s">
        <v>127</v>
      </c>
      <c r="C7" s="628"/>
      <c r="D7" s="628"/>
      <c r="E7" s="628"/>
      <c r="F7" s="274" t="s">
        <v>183</v>
      </c>
    </row>
    <row r="8" spans="1:6" ht="46.5" customHeight="1" thickBot="1">
      <c r="A8" s="631"/>
      <c r="B8" s="629"/>
      <c r="C8" s="629"/>
      <c r="D8" s="629"/>
      <c r="E8" s="629"/>
      <c r="F8" s="275" t="s">
        <v>184</v>
      </c>
    </row>
    <row r="9" ht="46.5" customHeight="1" thickTop="1"/>
    <row r="10" spans="1:6" ht="46.5" customHeight="1">
      <c r="A10" s="633" t="s">
        <v>122</v>
      </c>
      <c r="B10" s="633"/>
      <c r="C10" s="633"/>
      <c r="D10" s="633"/>
      <c r="E10" s="633"/>
      <c r="F10" s="633"/>
    </row>
    <row r="11" ht="46.5" customHeight="1" thickBot="1"/>
    <row r="12" spans="1:6" ht="46.5" customHeight="1" thickTop="1">
      <c r="A12" s="632" t="s">
        <v>123</v>
      </c>
      <c r="B12" s="634" t="s">
        <v>124</v>
      </c>
      <c r="C12" s="634"/>
      <c r="D12" s="634" t="s">
        <v>130</v>
      </c>
      <c r="E12" s="634"/>
      <c r="F12" s="635"/>
    </row>
    <row r="13" spans="1:6" ht="46.5" customHeight="1">
      <c r="A13" s="630"/>
      <c r="B13" s="174" t="s">
        <v>128</v>
      </c>
      <c r="C13" s="174" t="s">
        <v>129</v>
      </c>
      <c r="D13" s="273" t="s">
        <v>180</v>
      </c>
      <c r="E13" s="174" t="s">
        <v>125</v>
      </c>
      <c r="F13" s="175" t="s">
        <v>131</v>
      </c>
    </row>
    <row r="14" spans="1:6" ht="46.5" customHeight="1">
      <c r="A14" s="630">
        <f>'試合前データ入力'!P4</f>
        <v>0</v>
      </c>
      <c r="B14" s="628" t="s">
        <v>126</v>
      </c>
      <c r="C14" s="628"/>
      <c r="D14" s="628"/>
      <c r="E14" s="628"/>
      <c r="F14" s="274" t="s">
        <v>181</v>
      </c>
    </row>
    <row r="15" spans="1:6" ht="46.5" customHeight="1">
      <c r="A15" s="630"/>
      <c r="B15" s="628"/>
      <c r="C15" s="628"/>
      <c r="D15" s="628"/>
      <c r="E15" s="628"/>
      <c r="F15" s="274" t="s">
        <v>182</v>
      </c>
    </row>
    <row r="16" spans="1:6" ht="46.5" customHeight="1">
      <c r="A16" s="630">
        <f>'試合前データ入力'!S4</f>
        <v>0</v>
      </c>
      <c r="B16" s="628" t="s">
        <v>127</v>
      </c>
      <c r="C16" s="628"/>
      <c r="D16" s="628"/>
      <c r="E16" s="628"/>
      <c r="F16" s="274" t="s">
        <v>183</v>
      </c>
    </row>
    <row r="17" spans="1:6" ht="46.5" customHeight="1" thickBot="1">
      <c r="A17" s="631"/>
      <c r="B17" s="629"/>
      <c r="C17" s="629"/>
      <c r="D17" s="629"/>
      <c r="E17" s="629"/>
      <c r="F17" s="275" t="s">
        <v>184</v>
      </c>
    </row>
    <row r="18" ht="16.5" thickTop="1"/>
  </sheetData>
  <sheetProtection/>
  <mergeCells count="22">
    <mergeCell ref="A3:A4"/>
    <mergeCell ref="A1:F1"/>
    <mergeCell ref="A10:F10"/>
    <mergeCell ref="D5:D8"/>
    <mergeCell ref="E5:E8"/>
    <mergeCell ref="B12:C12"/>
    <mergeCell ref="D12:F12"/>
    <mergeCell ref="B3:C3"/>
    <mergeCell ref="D3:F3"/>
    <mergeCell ref="C5:C8"/>
    <mergeCell ref="B5:B6"/>
    <mergeCell ref="B7:B8"/>
    <mergeCell ref="B16:B17"/>
    <mergeCell ref="A5:A6"/>
    <mergeCell ref="A7:A8"/>
    <mergeCell ref="B14:B15"/>
    <mergeCell ref="C14:C17"/>
    <mergeCell ref="D14:D17"/>
    <mergeCell ref="E14:E17"/>
    <mergeCell ref="A16:A17"/>
    <mergeCell ref="A12:A13"/>
    <mergeCell ref="A14:A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38"/>
  <sheetViews>
    <sheetView zoomScalePageLayoutView="0" workbookViewId="0" topLeftCell="A1">
      <selection activeCell="S5" sqref="S5"/>
    </sheetView>
  </sheetViews>
  <sheetFormatPr defaultColWidth="13.00390625" defaultRowHeight="15"/>
  <cols>
    <col min="1" max="1" width="6.57421875" style="223" customWidth="1"/>
    <col min="2" max="4" width="3.421875" style="223" customWidth="1"/>
    <col min="5" max="5" width="6.8515625" style="223" customWidth="1"/>
    <col min="6" max="7" width="3.421875" style="223" customWidth="1"/>
    <col min="8" max="8" width="8.421875" style="223" customWidth="1"/>
    <col min="9" max="9" width="7.421875" style="223" customWidth="1"/>
    <col min="10" max="10" width="4.57421875" style="223" customWidth="1"/>
    <col min="11" max="12" width="3.421875" style="223" customWidth="1"/>
    <col min="13" max="13" width="6.00390625" style="223" customWidth="1"/>
    <col min="14" max="16" width="4.421875" style="223" customWidth="1"/>
    <col min="17" max="17" width="2.8515625" style="223" customWidth="1"/>
    <col min="18" max="18" width="8.421875" style="223" customWidth="1"/>
    <col min="19" max="16384" width="13.00390625" style="223" customWidth="1"/>
  </cols>
  <sheetData>
    <row r="1" spans="1:18" ht="33.75" customHeight="1">
      <c r="A1" s="218"/>
      <c r="B1" s="219"/>
      <c r="C1" s="220" t="s">
        <v>153</v>
      </c>
      <c r="D1" s="221"/>
      <c r="E1" s="221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22"/>
    </row>
    <row r="2" spans="1:18" ht="36.75" customHeight="1">
      <c r="A2" s="224"/>
      <c r="B2" s="225"/>
      <c r="C2" s="636" t="s">
        <v>154</v>
      </c>
      <c r="D2" s="636"/>
      <c r="E2" s="636"/>
      <c r="F2" s="636"/>
      <c r="G2" s="636"/>
      <c r="H2" s="636"/>
      <c r="I2" s="636"/>
      <c r="J2" s="636"/>
      <c r="K2" s="637"/>
      <c r="L2" s="637"/>
      <c r="M2" s="637"/>
      <c r="N2" s="225"/>
      <c r="O2" s="225"/>
      <c r="P2" s="225"/>
      <c r="Q2" s="225"/>
      <c r="R2" s="226"/>
    </row>
    <row r="3" spans="1:18" ht="9" customHeight="1">
      <c r="A3" s="224"/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6"/>
    </row>
    <row r="4" spans="1:18" ht="21">
      <c r="A4" s="227"/>
      <c r="B4" s="228" t="s">
        <v>155</v>
      </c>
      <c r="C4" s="229"/>
      <c r="D4" s="229"/>
      <c r="E4" s="229"/>
      <c r="F4" s="229"/>
      <c r="G4" s="229"/>
      <c r="H4" s="229"/>
      <c r="I4" s="229"/>
      <c r="J4" s="230"/>
      <c r="K4" s="230"/>
      <c r="L4" s="230"/>
      <c r="M4" s="230"/>
      <c r="N4" s="231"/>
      <c r="O4" s="231"/>
      <c r="P4" s="231"/>
      <c r="Q4" s="225"/>
      <c r="R4" s="226"/>
    </row>
    <row r="5" spans="1:18" ht="12.75" customHeight="1">
      <c r="A5" s="227"/>
      <c r="B5" s="230"/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1"/>
      <c r="O5" s="231"/>
      <c r="P5" s="231"/>
      <c r="Q5" s="225"/>
      <c r="R5" s="226"/>
    </row>
    <row r="6" spans="1:18" ht="21">
      <c r="A6" s="227"/>
      <c r="B6" s="228" t="s">
        <v>156</v>
      </c>
      <c r="C6" s="229"/>
      <c r="D6" s="229"/>
      <c r="E6" s="229"/>
      <c r="F6" s="229"/>
      <c r="G6" s="229"/>
      <c r="H6" s="229"/>
      <c r="I6" s="225"/>
      <c r="J6" s="228" t="s">
        <v>157</v>
      </c>
      <c r="K6" s="228"/>
      <c r="L6" s="228"/>
      <c r="M6" s="228"/>
      <c r="N6" s="232"/>
      <c r="O6" s="232"/>
      <c r="P6" s="231"/>
      <c r="Q6" s="225"/>
      <c r="R6" s="226"/>
    </row>
    <row r="7" spans="1:18" ht="12" customHeight="1">
      <c r="A7" s="227"/>
      <c r="B7" s="231"/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25"/>
      <c r="R7" s="226"/>
    </row>
    <row r="8" spans="1:18" ht="23.25">
      <c r="A8" s="227"/>
      <c r="B8" s="231"/>
      <c r="C8" s="233" t="s">
        <v>158</v>
      </c>
      <c r="D8" s="233"/>
      <c r="E8" s="233"/>
      <c r="F8" s="233"/>
      <c r="G8" s="233"/>
      <c r="H8" s="233"/>
      <c r="I8" s="233"/>
      <c r="J8" s="233"/>
      <c r="K8" s="233" t="s">
        <v>159</v>
      </c>
      <c r="L8" s="233"/>
      <c r="M8" s="233"/>
      <c r="N8" s="233"/>
      <c r="O8" s="233"/>
      <c r="P8" s="231"/>
      <c r="Q8" s="225"/>
      <c r="R8" s="226"/>
    </row>
    <row r="9" spans="1:18" ht="16.5" customHeight="1">
      <c r="A9" s="227"/>
      <c r="B9" s="231"/>
      <c r="C9" s="231"/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25"/>
      <c r="R9" s="226"/>
    </row>
    <row r="10" spans="1:18" ht="18.75">
      <c r="A10" s="227"/>
      <c r="B10" s="231"/>
      <c r="C10" s="231"/>
      <c r="D10" s="234"/>
      <c r="E10" s="235"/>
      <c r="F10" s="236"/>
      <c r="G10" s="225"/>
      <c r="H10" s="231"/>
      <c r="I10" s="231"/>
      <c r="J10" s="231"/>
      <c r="K10" s="231"/>
      <c r="L10" s="234"/>
      <c r="M10" s="235"/>
      <c r="N10" s="236"/>
      <c r="O10" s="225"/>
      <c r="P10" s="231"/>
      <c r="Q10" s="225"/>
      <c r="R10" s="226"/>
    </row>
    <row r="11" spans="1:18" ht="18.75">
      <c r="A11" s="227"/>
      <c r="B11" s="231"/>
      <c r="C11" s="231"/>
      <c r="D11" s="237"/>
      <c r="E11" s="231"/>
      <c r="F11" s="238"/>
      <c r="G11" s="225"/>
      <c r="H11" s="231"/>
      <c r="I11" s="231"/>
      <c r="J11" s="231"/>
      <c r="K11" s="231"/>
      <c r="L11" s="237"/>
      <c r="M11" s="231"/>
      <c r="N11" s="238"/>
      <c r="O11" s="225"/>
      <c r="P11" s="231"/>
      <c r="Q11" s="225"/>
      <c r="R11" s="226"/>
    </row>
    <row r="12" spans="1:18" ht="18.75">
      <c r="A12" s="227"/>
      <c r="B12" s="231"/>
      <c r="C12" s="231"/>
      <c r="D12" s="239"/>
      <c r="E12" s="232"/>
      <c r="F12" s="240"/>
      <c r="G12" s="225"/>
      <c r="H12" s="231"/>
      <c r="I12" s="231"/>
      <c r="J12" s="231"/>
      <c r="K12" s="231"/>
      <c r="L12" s="239"/>
      <c r="M12" s="232"/>
      <c r="N12" s="240"/>
      <c r="O12" s="225"/>
      <c r="P12" s="231"/>
      <c r="Q12" s="225"/>
      <c r="R12" s="226"/>
    </row>
    <row r="13" spans="1:18" ht="12.75" customHeight="1">
      <c r="A13" s="227"/>
      <c r="B13" s="231"/>
      <c r="C13" s="231"/>
      <c r="D13" s="231"/>
      <c r="E13" s="231"/>
      <c r="F13" s="231"/>
      <c r="G13" s="231"/>
      <c r="H13" s="231"/>
      <c r="I13" s="231"/>
      <c r="J13" s="231"/>
      <c r="K13" s="231"/>
      <c r="L13" s="231"/>
      <c r="M13" s="231"/>
      <c r="N13" s="231"/>
      <c r="O13" s="231"/>
      <c r="P13" s="231"/>
      <c r="Q13" s="225"/>
      <c r="R13" s="226"/>
    </row>
    <row r="14" spans="1:18" ht="18.75">
      <c r="A14" s="227"/>
      <c r="B14" s="231" t="s">
        <v>160</v>
      </c>
      <c r="C14" s="231"/>
      <c r="D14" s="231"/>
      <c r="E14" s="231"/>
      <c r="F14" s="231"/>
      <c r="G14" s="231"/>
      <c r="H14" s="231"/>
      <c r="I14" s="231"/>
      <c r="J14" s="231"/>
      <c r="K14" s="231"/>
      <c r="L14" s="231"/>
      <c r="M14" s="231"/>
      <c r="N14" s="231"/>
      <c r="O14" s="231"/>
      <c r="P14" s="231"/>
      <c r="Q14" s="225"/>
      <c r="R14" s="226"/>
    </row>
    <row r="15" spans="1:18" ht="12" customHeight="1">
      <c r="A15" s="227"/>
      <c r="B15" s="231"/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1"/>
      <c r="Q15" s="225"/>
      <c r="R15" s="226"/>
    </row>
    <row r="16" spans="1:18" ht="18.75">
      <c r="A16" s="227"/>
      <c r="B16" s="241"/>
      <c r="C16" s="242" t="s">
        <v>161</v>
      </c>
      <c r="D16" s="231"/>
      <c r="E16" s="231"/>
      <c r="F16" s="241"/>
      <c r="G16" s="242" t="s">
        <v>162</v>
      </c>
      <c r="H16" s="242"/>
      <c r="I16" s="242"/>
      <c r="J16" s="243"/>
      <c r="K16" s="242" t="s">
        <v>163</v>
      </c>
      <c r="L16" s="242"/>
      <c r="M16" s="242"/>
      <c r="N16" s="243"/>
      <c r="O16" s="242" t="s">
        <v>164</v>
      </c>
      <c r="P16" s="242"/>
      <c r="Q16" s="225"/>
      <c r="R16" s="226"/>
    </row>
    <row r="17" spans="1:18" ht="19.5" thickBot="1">
      <c r="A17" s="244"/>
      <c r="B17" s="245"/>
      <c r="C17" s="245"/>
      <c r="D17" s="245"/>
      <c r="E17" s="245"/>
      <c r="F17" s="245"/>
      <c r="G17" s="245"/>
      <c r="H17" s="245"/>
      <c r="I17" s="245"/>
      <c r="J17" s="245"/>
      <c r="K17" s="245"/>
      <c r="L17" s="245"/>
      <c r="M17" s="245"/>
      <c r="N17" s="245"/>
      <c r="O17" s="245"/>
      <c r="P17" s="245"/>
      <c r="Q17" s="246"/>
      <c r="R17" s="247"/>
    </row>
    <row r="20" ht="66" customHeight="1"/>
    <row r="21" ht="13.5" thickBot="1"/>
    <row r="22" spans="1:18" ht="29.25" customHeight="1">
      <c r="A22" s="218"/>
      <c r="B22" s="219"/>
      <c r="C22" s="220" t="s">
        <v>153</v>
      </c>
      <c r="D22" s="221"/>
      <c r="E22" s="221"/>
      <c r="F22" s="219"/>
      <c r="G22" s="219"/>
      <c r="H22" s="219"/>
      <c r="I22" s="219"/>
      <c r="J22" s="219"/>
      <c r="K22" s="219"/>
      <c r="L22" s="219"/>
      <c r="M22" s="219"/>
      <c r="N22" s="219"/>
      <c r="O22" s="219"/>
      <c r="P22" s="219"/>
      <c r="Q22" s="219"/>
      <c r="R22" s="222"/>
    </row>
    <row r="23" spans="1:18" ht="33.75" customHeight="1">
      <c r="A23" s="224"/>
      <c r="B23" s="225"/>
      <c r="C23" s="636" t="s">
        <v>154</v>
      </c>
      <c r="D23" s="636"/>
      <c r="E23" s="636"/>
      <c r="F23" s="636"/>
      <c r="G23" s="636"/>
      <c r="H23" s="636"/>
      <c r="I23" s="636"/>
      <c r="J23" s="636"/>
      <c r="K23" s="637"/>
      <c r="L23" s="637"/>
      <c r="M23" s="637"/>
      <c r="N23" s="225"/>
      <c r="O23" s="225"/>
      <c r="P23" s="225"/>
      <c r="Q23" s="225"/>
      <c r="R23" s="226"/>
    </row>
    <row r="24" spans="1:18" ht="9" customHeight="1">
      <c r="A24" s="224"/>
      <c r="B24" s="225"/>
      <c r="C24" s="225"/>
      <c r="D24" s="225"/>
      <c r="E24" s="225"/>
      <c r="F24" s="225"/>
      <c r="G24" s="225"/>
      <c r="H24" s="225"/>
      <c r="I24" s="225"/>
      <c r="J24" s="225"/>
      <c r="K24" s="225"/>
      <c r="L24" s="225"/>
      <c r="M24" s="225"/>
      <c r="N24" s="225"/>
      <c r="O24" s="225"/>
      <c r="P24" s="225"/>
      <c r="Q24" s="225"/>
      <c r="R24" s="226"/>
    </row>
    <row r="25" spans="1:18" ht="21">
      <c r="A25" s="227"/>
      <c r="B25" s="228" t="s">
        <v>155</v>
      </c>
      <c r="C25" s="229"/>
      <c r="D25" s="229"/>
      <c r="E25" s="229"/>
      <c r="F25" s="229"/>
      <c r="G25" s="229"/>
      <c r="H25" s="229"/>
      <c r="I25" s="229"/>
      <c r="J25" s="230"/>
      <c r="K25" s="230"/>
      <c r="L25" s="230"/>
      <c r="M25" s="230"/>
      <c r="N25" s="231"/>
      <c r="O25" s="231"/>
      <c r="P25" s="231"/>
      <c r="Q25" s="225"/>
      <c r="R25" s="226"/>
    </row>
    <row r="26" spans="1:18" ht="12.75" customHeight="1">
      <c r="A26" s="227"/>
      <c r="B26" s="230"/>
      <c r="C26" s="230"/>
      <c r="D26" s="230"/>
      <c r="E26" s="230"/>
      <c r="F26" s="230"/>
      <c r="G26" s="230"/>
      <c r="H26" s="230"/>
      <c r="I26" s="230"/>
      <c r="J26" s="230"/>
      <c r="K26" s="230"/>
      <c r="L26" s="230"/>
      <c r="M26" s="230"/>
      <c r="N26" s="231"/>
      <c r="O26" s="231"/>
      <c r="P26" s="231"/>
      <c r="Q26" s="225"/>
      <c r="R26" s="226"/>
    </row>
    <row r="27" spans="1:18" ht="21">
      <c r="A27" s="227"/>
      <c r="B27" s="228" t="s">
        <v>156</v>
      </c>
      <c r="C27" s="229"/>
      <c r="D27" s="229"/>
      <c r="E27" s="229"/>
      <c r="F27" s="229"/>
      <c r="G27" s="229"/>
      <c r="H27" s="229"/>
      <c r="I27" s="225"/>
      <c r="J27" s="228" t="s">
        <v>157</v>
      </c>
      <c r="K27" s="228"/>
      <c r="L27" s="228"/>
      <c r="M27" s="228"/>
      <c r="N27" s="232"/>
      <c r="O27" s="232"/>
      <c r="P27" s="231"/>
      <c r="Q27" s="225"/>
      <c r="R27" s="226"/>
    </row>
    <row r="28" spans="1:18" ht="9.75" customHeight="1">
      <c r="A28" s="227"/>
      <c r="B28" s="231"/>
      <c r="C28" s="231"/>
      <c r="D28" s="231"/>
      <c r="E28" s="231"/>
      <c r="F28" s="231"/>
      <c r="G28" s="231"/>
      <c r="H28" s="231"/>
      <c r="I28" s="231"/>
      <c r="J28" s="231"/>
      <c r="K28" s="231"/>
      <c r="L28" s="231"/>
      <c r="M28" s="231"/>
      <c r="N28" s="231"/>
      <c r="O28" s="231"/>
      <c r="P28" s="231"/>
      <c r="Q28" s="225"/>
      <c r="R28" s="226"/>
    </row>
    <row r="29" spans="1:18" ht="23.25">
      <c r="A29" s="227"/>
      <c r="B29" s="231"/>
      <c r="C29" s="233" t="s">
        <v>158</v>
      </c>
      <c r="D29" s="233"/>
      <c r="E29" s="233"/>
      <c r="F29" s="233"/>
      <c r="G29" s="233"/>
      <c r="H29" s="233"/>
      <c r="I29" s="233"/>
      <c r="J29" s="233"/>
      <c r="K29" s="233" t="s">
        <v>159</v>
      </c>
      <c r="L29" s="233"/>
      <c r="M29" s="233"/>
      <c r="N29" s="233"/>
      <c r="O29" s="233"/>
      <c r="P29" s="231"/>
      <c r="Q29" s="225"/>
      <c r="R29" s="226"/>
    </row>
    <row r="30" spans="1:18" ht="12.75" customHeight="1">
      <c r="A30" s="227"/>
      <c r="B30" s="231"/>
      <c r="C30" s="231"/>
      <c r="D30" s="231"/>
      <c r="E30" s="231"/>
      <c r="F30" s="231"/>
      <c r="G30" s="231"/>
      <c r="H30" s="231"/>
      <c r="I30" s="231"/>
      <c r="J30" s="231"/>
      <c r="K30" s="231"/>
      <c r="L30" s="231"/>
      <c r="M30" s="231"/>
      <c r="N30" s="231"/>
      <c r="O30" s="231"/>
      <c r="P30" s="231"/>
      <c r="Q30" s="225"/>
      <c r="R30" s="226"/>
    </row>
    <row r="31" spans="1:18" ht="18.75">
      <c r="A31" s="227"/>
      <c r="B31" s="231"/>
      <c r="C31" s="231"/>
      <c r="D31" s="234"/>
      <c r="E31" s="235"/>
      <c r="F31" s="236"/>
      <c r="G31" s="225"/>
      <c r="H31" s="231"/>
      <c r="I31" s="231"/>
      <c r="J31" s="231"/>
      <c r="K31" s="231"/>
      <c r="L31" s="234"/>
      <c r="M31" s="235"/>
      <c r="N31" s="236"/>
      <c r="O31" s="225"/>
      <c r="P31" s="231"/>
      <c r="Q31" s="225"/>
      <c r="R31" s="226"/>
    </row>
    <row r="32" spans="1:18" ht="18.75">
      <c r="A32" s="227"/>
      <c r="B32" s="231"/>
      <c r="C32" s="231"/>
      <c r="D32" s="237"/>
      <c r="E32" s="231"/>
      <c r="F32" s="238"/>
      <c r="G32" s="225"/>
      <c r="H32" s="231"/>
      <c r="I32" s="231"/>
      <c r="J32" s="231"/>
      <c r="K32" s="231"/>
      <c r="L32" s="237"/>
      <c r="M32" s="231"/>
      <c r="N32" s="238"/>
      <c r="O32" s="225"/>
      <c r="P32" s="231"/>
      <c r="Q32" s="225"/>
      <c r="R32" s="226"/>
    </row>
    <row r="33" spans="1:18" ht="18.75">
      <c r="A33" s="227"/>
      <c r="B33" s="231"/>
      <c r="C33" s="231"/>
      <c r="D33" s="239"/>
      <c r="E33" s="232"/>
      <c r="F33" s="240"/>
      <c r="G33" s="225"/>
      <c r="H33" s="231"/>
      <c r="I33" s="231"/>
      <c r="J33" s="231"/>
      <c r="K33" s="231"/>
      <c r="L33" s="239"/>
      <c r="M33" s="232"/>
      <c r="N33" s="240"/>
      <c r="O33" s="225"/>
      <c r="P33" s="231"/>
      <c r="Q33" s="225"/>
      <c r="R33" s="226"/>
    </row>
    <row r="34" spans="1:18" ht="9.75" customHeight="1">
      <c r="A34" s="227"/>
      <c r="B34" s="231"/>
      <c r="C34" s="231"/>
      <c r="D34" s="231"/>
      <c r="E34" s="231"/>
      <c r="F34" s="231"/>
      <c r="G34" s="231"/>
      <c r="H34" s="231"/>
      <c r="I34" s="231"/>
      <c r="J34" s="231"/>
      <c r="K34" s="231"/>
      <c r="L34" s="231"/>
      <c r="M34" s="231"/>
      <c r="N34" s="231"/>
      <c r="O34" s="231"/>
      <c r="P34" s="231"/>
      <c r="Q34" s="225"/>
      <c r="R34" s="226"/>
    </row>
    <row r="35" spans="1:18" ht="18.75">
      <c r="A35" s="227"/>
      <c r="B35" s="231" t="s">
        <v>160</v>
      </c>
      <c r="C35" s="231"/>
      <c r="D35" s="231"/>
      <c r="E35" s="231"/>
      <c r="F35" s="231"/>
      <c r="G35" s="231"/>
      <c r="H35" s="231"/>
      <c r="I35" s="231"/>
      <c r="J35" s="231"/>
      <c r="K35" s="231"/>
      <c r="L35" s="231"/>
      <c r="M35" s="231"/>
      <c r="N35" s="231"/>
      <c r="O35" s="231"/>
      <c r="P35" s="231"/>
      <c r="Q35" s="225"/>
      <c r="R35" s="226"/>
    </row>
    <row r="36" spans="1:18" ht="12" customHeight="1">
      <c r="A36" s="227"/>
      <c r="B36" s="231"/>
      <c r="C36" s="231"/>
      <c r="D36" s="231"/>
      <c r="E36" s="231"/>
      <c r="F36" s="231"/>
      <c r="G36" s="231"/>
      <c r="H36" s="231"/>
      <c r="I36" s="231"/>
      <c r="J36" s="231"/>
      <c r="K36" s="231"/>
      <c r="L36" s="231"/>
      <c r="M36" s="231"/>
      <c r="N36" s="231"/>
      <c r="O36" s="231"/>
      <c r="P36" s="231"/>
      <c r="Q36" s="225"/>
      <c r="R36" s="226"/>
    </row>
    <row r="37" spans="1:18" ht="18.75">
      <c r="A37" s="227"/>
      <c r="B37" s="241"/>
      <c r="C37" s="242" t="s">
        <v>161</v>
      </c>
      <c r="D37" s="231"/>
      <c r="E37" s="231"/>
      <c r="F37" s="241"/>
      <c r="G37" s="242" t="s">
        <v>162</v>
      </c>
      <c r="H37" s="242"/>
      <c r="I37" s="242"/>
      <c r="J37" s="243"/>
      <c r="K37" s="242" t="s">
        <v>163</v>
      </c>
      <c r="L37" s="242"/>
      <c r="M37" s="242"/>
      <c r="N37" s="243"/>
      <c r="O37" s="242" t="s">
        <v>164</v>
      </c>
      <c r="P37" s="242"/>
      <c r="Q37" s="225"/>
      <c r="R37" s="226"/>
    </row>
    <row r="38" spans="1:18" ht="19.5" thickBot="1">
      <c r="A38" s="244"/>
      <c r="B38" s="245"/>
      <c r="C38" s="245"/>
      <c r="D38" s="245"/>
      <c r="E38" s="245"/>
      <c r="F38" s="245"/>
      <c r="G38" s="245"/>
      <c r="H38" s="245"/>
      <c r="I38" s="245"/>
      <c r="J38" s="245"/>
      <c r="K38" s="245"/>
      <c r="L38" s="245"/>
      <c r="M38" s="245"/>
      <c r="N38" s="245"/>
      <c r="O38" s="245"/>
      <c r="P38" s="245"/>
      <c r="Q38" s="246"/>
      <c r="R38" s="247"/>
    </row>
  </sheetData>
  <sheetProtection/>
  <mergeCells count="2">
    <mergeCell ref="C2:M2"/>
    <mergeCell ref="C23:M23"/>
  </mergeCells>
  <printOptions/>
  <pageMargins left="0.7874015748031497" right="0.5905511811023623" top="0.7874015748031497" bottom="0.5118110236220472" header="0.4330708661417323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40"/>
  <sheetViews>
    <sheetView zoomScalePageLayoutView="0" workbookViewId="0" topLeftCell="A1">
      <selection activeCell="F3" sqref="F3:G3"/>
    </sheetView>
  </sheetViews>
  <sheetFormatPr defaultColWidth="9.140625" defaultRowHeight="15"/>
  <cols>
    <col min="1" max="1" width="2.57421875" style="248" customWidth="1"/>
    <col min="2" max="2" width="6.57421875" style="248" customWidth="1"/>
    <col min="3" max="3" width="12.57421875" style="248" customWidth="1"/>
    <col min="4" max="5" width="6.57421875" style="248" customWidth="1"/>
    <col min="6" max="6" width="12.57421875" style="248" customWidth="1"/>
    <col min="7" max="8" width="6.57421875" style="248" customWidth="1"/>
    <col min="9" max="9" width="12.57421875" style="248" customWidth="1"/>
    <col min="10" max="11" width="6.57421875" style="248" customWidth="1"/>
    <col min="12" max="12" width="12.57421875" style="248" customWidth="1"/>
    <col min="13" max="14" width="6.57421875" style="248" customWidth="1"/>
    <col min="15" max="15" width="12.57421875" style="248" customWidth="1"/>
    <col min="16" max="17" width="6.57421875" style="248" customWidth="1"/>
    <col min="18" max="18" width="12.57421875" style="248" customWidth="1"/>
    <col min="19" max="20" width="6.57421875" style="248" customWidth="1"/>
    <col min="21" max="21" width="12.57421875" style="248" customWidth="1"/>
    <col min="22" max="23" width="6.57421875" style="248" customWidth="1"/>
    <col min="24" max="24" width="12.57421875" style="248" customWidth="1"/>
    <col min="25" max="26" width="6.57421875" style="248" customWidth="1"/>
    <col min="27" max="27" width="12.57421875" style="248" customWidth="1"/>
    <col min="28" max="29" width="6.57421875" style="248" customWidth="1"/>
    <col min="30" max="30" width="12.57421875" style="248" customWidth="1"/>
    <col min="31" max="32" width="6.57421875" style="248" customWidth="1"/>
    <col min="33" max="33" width="12.57421875" style="248" customWidth="1"/>
    <col min="34" max="35" width="6.57421875" style="248" customWidth="1"/>
    <col min="36" max="36" width="12.57421875" style="248" customWidth="1"/>
    <col min="37" max="37" width="6.57421875" style="248" customWidth="1"/>
    <col min="38" max="16384" width="8.7109375" style="248" customWidth="1"/>
  </cols>
  <sheetData>
    <row r="1" spans="2:7" ht="21">
      <c r="B1" s="249" t="s">
        <v>165</v>
      </c>
      <c r="C1" s="249"/>
      <c r="D1" s="249"/>
      <c r="E1" s="249"/>
      <c r="F1" s="249"/>
      <c r="G1" s="249"/>
    </row>
    <row r="2" spans="2:36" ht="21" thickBot="1">
      <c r="B2" s="249" t="s">
        <v>166</v>
      </c>
      <c r="C2" s="249"/>
      <c r="D2" s="249"/>
      <c r="E2" s="249" t="s">
        <v>167</v>
      </c>
      <c r="F2" s="249"/>
      <c r="G2" s="249"/>
      <c r="H2" s="249" t="s">
        <v>168</v>
      </c>
      <c r="I2" s="249"/>
      <c r="K2" s="249" t="s">
        <v>169</v>
      </c>
      <c r="L2" s="249"/>
      <c r="N2" s="249" t="s">
        <v>170</v>
      </c>
      <c r="O2" s="249"/>
      <c r="Q2" s="249" t="s">
        <v>171</v>
      </c>
      <c r="R2" s="249"/>
      <c r="T2" s="249" t="s">
        <v>172</v>
      </c>
      <c r="U2" s="249"/>
      <c r="W2" s="249" t="s">
        <v>173</v>
      </c>
      <c r="X2" s="249"/>
      <c r="Z2" s="249" t="s">
        <v>174</v>
      </c>
      <c r="AA2" s="249"/>
      <c r="AC2" s="249" t="s">
        <v>175</v>
      </c>
      <c r="AD2" s="249"/>
      <c r="AF2" s="249" t="s">
        <v>176</v>
      </c>
      <c r="AG2" s="249"/>
      <c r="AI2" s="249" t="s">
        <v>177</v>
      </c>
      <c r="AJ2" s="249"/>
    </row>
    <row r="3" spans="2:37" ht="14.25" thickBot="1">
      <c r="B3" s="19" t="s">
        <v>178</v>
      </c>
      <c r="C3" s="638"/>
      <c r="D3" s="639"/>
      <c r="E3" s="19" t="s">
        <v>178</v>
      </c>
      <c r="F3" s="640"/>
      <c r="G3" s="641"/>
      <c r="H3" s="19" t="s">
        <v>178</v>
      </c>
      <c r="I3" s="638"/>
      <c r="J3" s="639"/>
      <c r="K3" s="19" t="s">
        <v>178</v>
      </c>
      <c r="L3" s="638"/>
      <c r="M3" s="639"/>
      <c r="N3" s="19" t="s">
        <v>178</v>
      </c>
      <c r="O3" s="638"/>
      <c r="P3" s="639"/>
      <c r="Q3" s="19" t="s">
        <v>178</v>
      </c>
      <c r="R3" s="638"/>
      <c r="S3" s="639"/>
      <c r="T3" s="19" t="s">
        <v>178</v>
      </c>
      <c r="U3" s="638"/>
      <c r="V3" s="639"/>
      <c r="W3" s="19" t="s">
        <v>178</v>
      </c>
      <c r="X3" s="638"/>
      <c r="Y3" s="639"/>
      <c r="Z3" s="19" t="s">
        <v>178</v>
      </c>
      <c r="AA3" s="638"/>
      <c r="AB3" s="639"/>
      <c r="AC3" s="19" t="s">
        <v>178</v>
      </c>
      <c r="AD3" s="638"/>
      <c r="AE3" s="639"/>
      <c r="AF3" s="19" t="s">
        <v>178</v>
      </c>
      <c r="AG3" s="638"/>
      <c r="AH3" s="639"/>
      <c r="AI3" s="19" t="s">
        <v>178</v>
      </c>
      <c r="AJ3" s="638"/>
      <c r="AK3" s="639"/>
    </row>
    <row r="4" spans="1:256" ht="19.5" thickTop="1">
      <c r="A4" s="250"/>
      <c r="B4" s="29">
        <v>1</v>
      </c>
      <c r="C4" s="251"/>
      <c r="D4" s="60"/>
      <c r="E4" s="29">
        <v>1</v>
      </c>
      <c r="F4" s="251"/>
      <c r="G4" s="252"/>
      <c r="H4" s="29">
        <v>1</v>
      </c>
      <c r="I4" s="253"/>
      <c r="J4" s="254"/>
      <c r="K4" s="29">
        <v>1</v>
      </c>
      <c r="L4" s="255"/>
      <c r="M4" s="256"/>
      <c r="N4" s="29">
        <v>1</v>
      </c>
      <c r="O4" s="253"/>
      <c r="P4" s="256"/>
      <c r="Q4" s="29">
        <v>1</v>
      </c>
      <c r="R4" s="257"/>
      <c r="S4" s="256"/>
      <c r="T4" s="29">
        <v>1</v>
      </c>
      <c r="U4" s="253"/>
      <c r="V4" s="258"/>
      <c r="W4" s="29">
        <v>1</v>
      </c>
      <c r="X4" s="257"/>
      <c r="Y4" s="256"/>
      <c r="Z4" s="29">
        <v>1</v>
      </c>
      <c r="AA4" s="257"/>
      <c r="AB4" s="256"/>
      <c r="AC4" s="29">
        <v>1</v>
      </c>
      <c r="AD4" s="257"/>
      <c r="AE4" s="256"/>
      <c r="AF4" s="29">
        <v>1</v>
      </c>
      <c r="AG4" s="257"/>
      <c r="AH4" s="256"/>
      <c r="AI4" s="29">
        <v>1</v>
      </c>
      <c r="AJ4" s="257"/>
      <c r="AK4" s="256"/>
      <c r="AL4" s="250"/>
      <c r="AM4" s="250"/>
      <c r="AN4" s="250"/>
      <c r="AO4" s="250"/>
      <c r="AP4" s="250"/>
      <c r="AQ4" s="250"/>
      <c r="AR4" s="250"/>
      <c r="AS4" s="250"/>
      <c r="AT4" s="250"/>
      <c r="AU4" s="250"/>
      <c r="AV4" s="250"/>
      <c r="AW4" s="250"/>
      <c r="AX4" s="250"/>
      <c r="AY4" s="250"/>
      <c r="AZ4" s="250"/>
      <c r="BA4" s="250"/>
      <c r="BB4" s="250"/>
      <c r="BC4" s="250"/>
      <c r="BD4" s="250"/>
      <c r="BE4" s="250"/>
      <c r="BF4" s="250"/>
      <c r="BG4" s="250"/>
      <c r="BH4" s="250"/>
      <c r="BI4" s="250"/>
      <c r="BJ4" s="250"/>
      <c r="BK4" s="250"/>
      <c r="BL4" s="250"/>
      <c r="BM4" s="250"/>
      <c r="BN4" s="250"/>
      <c r="BO4" s="250"/>
      <c r="BP4" s="250"/>
      <c r="BQ4" s="250"/>
      <c r="BR4" s="250"/>
      <c r="BS4" s="250"/>
      <c r="BT4" s="250"/>
      <c r="BU4" s="250"/>
      <c r="BV4" s="250"/>
      <c r="BW4" s="250"/>
      <c r="BX4" s="250"/>
      <c r="BY4" s="250"/>
      <c r="BZ4" s="250"/>
      <c r="CA4" s="250"/>
      <c r="CB4" s="250"/>
      <c r="CC4" s="250"/>
      <c r="CD4" s="250"/>
      <c r="CE4" s="250"/>
      <c r="CF4" s="250"/>
      <c r="CG4" s="250"/>
      <c r="CH4" s="250"/>
      <c r="CI4" s="250"/>
      <c r="CJ4" s="250"/>
      <c r="CK4" s="250"/>
      <c r="CL4" s="250"/>
      <c r="CM4" s="250"/>
      <c r="CN4" s="250"/>
      <c r="CO4" s="250"/>
      <c r="CP4" s="250"/>
      <c r="CQ4" s="250"/>
      <c r="CR4" s="250"/>
      <c r="CS4" s="250"/>
      <c r="CT4" s="250"/>
      <c r="CU4" s="250"/>
      <c r="CV4" s="250"/>
      <c r="CW4" s="250"/>
      <c r="CX4" s="250"/>
      <c r="CY4" s="250"/>
      <c r="CZ4" s="250"/>
      <c r="DA4" s="250"/>
      <c r="DB4" s="250"/>
      <c r="DC4" s="250"/>
      <c r="DD4" s="250"/>
      <c r="DE4" s="250"/>
      <c r="DF4" s="250"/>
      <c r="DG4" s="250"/>
      <c r="DH4" s="250"/>
      <c r="DI4" s="250"/>
      <c r="DJ4" s="250"/>
      <c r="DK4" s="250"/>
      <c r="DL4" s="250"/>
      <c r="DM4" s="250"/>
      <c r="DN4" s="250"/>
      <c r="DO4" s="250"/>
      <c r="DP4" s="250"/>
      <c r="DQ4" s="250"/>
      <c r="DR4" s="250"/>
      <c r="DS4" s="250"/>
      <c r="DT4" s="250"/>
      <c r="DU4" s="250"/>
      <c r="DV4" s="250"/>
      <c r="DW4" s="250"/>
      <c r="DX4" s="250"/>
      <c r="DY4" s="250"/>
      <c r="DZ4" s="250"/>
      <c r="EA4" s="250"/>
      <c r="EB4" s="250"/>
      <c r="EC4" s="250"/>
      <c r="ED4" s="250"/>
      <c r="EE4" s="250"/>
      <c r="EF4" s="250"/>
      <c r="EG4" s="250"/>
      <c r="EH4" s="250"/>
      <c r="EI4" s="250"/>
      <c r="EJ4" s="250"/>
      <c r="EK4" s="250"/>
      <c r="EL4" s="250"/>
      <c r="EM4" s="250"/>
      <c r="EN4" s="250"/>
      <c r="EO4" s="250"/>
      <c r="EP4" s="250"/>
      <c r="EQ4" s="250"/>
      <c r="ER4" s="250"/>
      <c r="ES4" s="250"/>
      <c r="ET4" s="250"/>
      <c r="EU4" s="250"/>
      <c r="EV4" s="250"/>
      <c r="EW4" s="250"/>
      <c r="EX4" s="250"/>
      <c r="EY4" s="250"/>
      <c r="EZ4" s="250"/>
      <c r="FA4" s="250"/>
      <c r="FB4" s="250"/>
      <c r="FC4" s="250"/>
      <c r="FD4" s="250"/>
      <c r="FE4" s="250"/>
      <c r="FF4" s="250"/>
      <c r="FG4" s="250"/>
      <c r="FH4" s="250"/>
      <c r="FI4" s="250"/>
      <c r="FJ4" s="250"/>
      <c r="FK4" s="250"/>
      <c r="FL4" s="250"/>
      <c r="FM4" s="250"/>
      <c r="FN4" s="250"/>
      <c r="FO4" s="250"/>
      <c r="FP4" s="250"/>
      <c r="FQ4" s="250"/>
      <c r="FR4" s="250"/>
      <c r="FS4" s="250"/>
      <c r="FT4" s="250"/>
      <c r="FU4" s="250"/>
      <c r="FV4" s="250"/>
      <c r="FW4" s="250"/>
      <c r="FX4" s="250"/>
      <c r="FY4" s="250"/>
      <c r="FZ4" s="250"/>
      <c r="GA4" s="250"/>
      <c r="GB4" s="250"/>
      <c r="GC4" s="250"/>
      <c r="GD4" s="250"/>
      <c r="GE4" s="250"/>
      <c r="GF4" s="250"/>
      <c r="GG4" s="250"/>
      <c r="GH4" s="250"/>
      <c r="GI4" s="250"/>
      <c r="GJ4" s="250"/>
      <c r="GK4" s="250"/>
      <c r="GL4" s="250"/>
      <c r="GM4" s="250"/>
      <c r="GN4" s="250"/>
      <c r="GO4" s="250"/>
      <c r="GP4" s="250"/>
      <c r="GQ4" s="250"/>
      <c r="GR4" s="250"/>
      <c r="GS4" s="250"/>
      <c r="GT4" s="250"/>
      <c r="GU4" s="250"/>
      <c r="GV4" s="250"/>
      <c r="GW4" s="250"/>
      <c r="GX4" s="250"/>
      <c r="GY4" s="250"/>
      <c r="GZ4" s="250"/>
      <c r="HA4" s="250"/>
      <c r="HB4" s="250"/>
      <c r="HC4" s="250"/>
      <c r="HD4" s="250"/>
      <c r="HE4" s="250"/>
      <c r="HF4" s="250"/>
      <c r="HG4" s="250"/>
      <c r="HH4" s="250"/>
      <c r="HI4" s="250"/>
      <c r="HJ4" s="250"/>
      <c r="HK4" s="250"/>
      <c r="HL4" s="250"/>
      <c r="HM4" s="250"/>
      <c r="HN4" s="250"/>
      <c r="HO4" s="250"/>
      <c r="HP4" s="250"/>
      <c r="HQ4" s="250"/>
      <c r="HR4" s="250"/>
      <c r="HS4" s="250"/>
      <c r="HT4" s="250"/>
      <c r="HU4" s="250"/>
      <c r="HV4" s="250"/>
      <c r="HW4" s="250"/>
      <c r="HX4" s="250"/>
      <c r="HY4" s="250"/>
      <c r="HZ4" s="250"/>
      <c r="IA4" s="250"/>
      <c r="IB4" s="250"/>
      <c r="IC4" s="250"/>
      <c r="ID4" s="250"/>
      <c r="IE4" s="250"/>
      <c r="IF4" s="250"/>
      <c r="IG4" s="250"/>
      <c r="IH4" s="250"/>
      <c r="II4" s="250"/>
      <c r="IJ4" s="250"/>
      <c r="IK4" s="250"/>
      <c r="IL4" s="250"/>
      <c r="IM4" s="250"/>
      <c r="IN4" s="250"/>
      <c r="IO4" s="250"/>
      <c r="IP4" s="250"/>
      <c r="IQ4" s="250"/>
      <c r="IR4" s="250"/>
      <c r="IS4" s="250"/>
      <c r="IT4" s="250"/>
      <c r="IU4" s="250"/>
      <c r="IV4" s="250"/>
    </row>
    <row r="5" spans="2:37" ht="13.5">
      <c r="B5" s="38">
        <v>2</v>
      </c>
      <c r="C5" s="259"/>
      <c r="D5" s="41"/>
      <c r="E5" s="38">
        <v>2</v>
      </c>
      <c r="F5" s="259"/>
      <c r="G5" s="260"/>
      <c r="H5" s="38">
        <v>2</v>
      </c>
      <c r="I5" s="261"/>
      <c r="J5" s="61"/>
      <c r="K5" s="38">
        <v>2</v>
      </c>
      <c r="L5" s="262"/>
      <c r="M5" s="61"/>
      <c r="N5" s="38">
        <v>2</v>
      </c>
      <c r="O5" s="261"/>
      <c r="P5" s="61"/>
      <c r="Q5" s="38">
        <v>2</v>
      </c>
      <c r="R5" s="263"/>
      <c r="S5" s="61"/>
      <c r="T5" s="38">
        <v>2</v>
      </c>
      <c r="U5" s="261"/>
      <c r="V5" s="264"/>
      <c r="W5" s="38">
        <v>2</v>
      </c>
      <c r="X5" s="263"/>
      <c r="Y5" s="61"/>
      <c r="Z5" s="38">
        <v>2</v>
      </c>
      <c r="AA5" s="263"/>
      <c r="AB5" s="61"/>
      <c r="AC5" s="38">
        <v>2</v>
      </c>
      <c r="AD5" s="263"/>
      <c r="AE5" s="61"/>
      <c r="AF5" s="38">
        <v>2</v>
      </c>
      <c r="AG5" s="263"/>
      <c r="AH5" s="61"/>
      <c r="AI5" s="38">
        <v>2</v>
      </c>
      <c r="AJ5" s="263"/>
      <c r="AK5" s="61"/>
    </row>
    <row r="6" spans="2:37" ht="13.5">
      <c r="B6" s="38">
        <v>3</v>
      </c>
      <c r="C6" s="259"/>
      <c r="D6" s="41"/>
      <c r="E6" s="38">
        <v>3</v>
      </c>
      <c r="F6" s="259"/>
      <c r="G6" s="260"/>
      <c r="H6" s="38">
        <v>3</v>
      </c>
      <c r="I6" s="261"/>
      <c r="J6" s="61"/>
      <c r="K6" s="38">
        <v>3</v>
      </c>
      <c r="L6" s="262"/>
      <c r="M6" s="61"/>
      <c r="N6" s="38">
        <v>3</v>
      </c>
      <c r="O6" s="261"/>
      <c r="P6" s="61"/>
      <c r="Q6" s="38">
        <v>3</v>
      </c>
      <c r="R6" s="263"/>
      <c r="S6" s="61"/>
      <c r="T6" s="38">
        <v>3</v>
      </c>
      <c r="U6" s="261"/>
      <c r="V6" s="264"/>
      <c r="W6" s="38">
        <v>3</v>
      </c>
      <c r="X6" s="263"/>
      <c r="Y6" s="61"/>
      <c r="Z6" s="38">
        <v>3</v>
      </c>
      <c r="AA6" s="263"/>
      <c r="AB6" s="61"/>
      <c r="AC6" s="38">
        <v>3</v>
      </c>
      <c r="AD6" s="263"/>
      <c r="AE6" s="61"/>
      <c r="AF6" s="38">
        <v>3</v>
      </c>
      <c r="AG6" s="263"/>
      <c r="AH6" s="61"/>
      <c r="AI6" s="38">
        <v>3</v>
      </c>
      <c r="AJ6" s="263"/>
      <c r="AK6" s="61"/>
    </row>
    <row r="7" spans="2:37" ht="13.5">
      <c r="B7" s="38">
        <v>4</v>
      </c>
      <c r="C7" s="259"/>
      <c r="D7" s="41"/>
      <c r="E7" s="38">
        <v>4</v>
      </c>
      <c r="F7" s="259"/>
      <c r="G7" s="260"/>
      <c r="H7" s="38">
        <v>4</v>
      </c>
      <c r="I7" s="261"/>
      <c r="J7" s="61"/>
      <c r="K7" s="38">
        <v>4</v>
      </c>
      <c r="L7" s="262"/>
      <c r="M7" s="61"/>
      <c r="N7" s="38">
        <v>4</v>
      </c>
      <c r="O7" s="261"/>
      <c r="P7" s="61"/>
      <c r="Q7" s="38">
        <v>4</v>
      </c>
      <c r="R7" s="263"/>
      <c r="S7" s="61"/>
      <c r="T7" s="38">
        <v>4</v>
      </c>
      <c r="U7" s="261"/>
      <c r="V7" s="264"/>
      <c r="W7" s="38">
        <v>4</v>
      </c>
      <c r="X7" s="263"/>
      <c r="Y7" s="61"/>
      <c r="Z7" s="38">
        <v>4</v>
      </c>
      <c r="AA7" s="263"/>
      <c r="AB7" s="61"/>
      <c r="AC7" s="38">
        <v>4</v>
      </c>
      <c r="AD7" s="263"/>
      <c r="AE7" s="61"/>
      <c r="AF7" s="38">
        <v>4</v>
      </c>
      <c r="AG7" s="263"/>
      <c r="AH7" s="61"/>
      <c r="AI7" s="38">
        <v>4</v>
      </c>
      <c r="AJ7" s="263"/>
      <c r="AK7" s="61"/>
    </row>
    <row r="8" spans="2:37" ht="13.5">
      <c r="B8" s="38">
        <v>5</v>
      </c>
      <c r="C8" s="259"/>
      <c r="D8" s="41"/>
      <c r="E8" s="38">
        <v>5</v>
      </c>
      <c r="F8" s="259"/>
      <c r="G8" s="260"/>
      <c r="H8" s="38">
        <v>5</v>
      </c>
      <c r="I8" s="261"/>
      <c r="J8" s="61"/>
      <c r="K8" s="38">
        <v>5</v>
      </c>
      <c r="L8" s="262"/>
      <c r="M8" s="61"/>
      <c r="N8" s="38">
        <v>5</v>
      </c>
      <c r="O8" s="261"/>
      <c r="P8" s="61"/>
      <c r="Q8" s="38">
        <v>5</v>
      </c>
      <c r="R8" s="263"/>
      <c r="S8" s="61"/>
      <c r="T8" s="38">
        <v>5</v>
      </c>
      <c r="U8" s="261"/>
      <c r="V8" s="264"/>
      <c r="W8" s="38">
        <v>5</v>
      </c>
      <c r="X8" s="263"/>
      <c r="Y8" s="61"/>
      <c r="Z8" s="38">
        <v>5</v>
      </c>
      <c r="AA8" s="263"/>
      <c r="AB8" s="61"/>
      <c r="AC8" s="38">
        <v>5</v>
      </c>
      <c r="AD8" s="263"/>
      <c r="AE8" s="61"/>
      <c r="AF8" s="38">
        <v>5</v>
      </c>
      <c r="AG8" s="263"/>
      <c r="AH8" s="61"/>
      <c r="AI8" s="38">
        <v>5</v>
      </c>
      <c r="AJ8" s="263"/>
      <c r="AK8" s="61"/>
    </row>
    <row r="9" spans="2:37" ht="13.5">
      <c r="B9" s="38">
        <v>6</v>
      </c>
      <c r="C9" s="259"/>
      <c r="D9" s="41"/>
      <c r="E9" s="38">
        <v>6</v>
      </c>
      <c r="F9" s="259"/>
      <c r="G9" s="260"/>
      <c r="H9" s="38">
        <v>6</v>
      </c>
      <c r="I9" s="261"/>
      <c r="J9" s="265"/>
      <c r="K9" s="38">
        <v>6</v>
      </c>
      <c r="L9" s="262"/>
      <c r="M9" s="61"/>
      <c r="N9" s="38">
        <v>6</v>
      </c>
      <c r="O9" s="261"/>
      <c r="P9" s="61"/>
      <c r="Q9" s="38">
        <v>6</v>
      </c>
      <c r="R9" s="263"/>
      <c r="S9" s="61"/>
      <c r="T9" s="38">
        <v>6</v>
      </c>
      <c r="U9" s="261"/>
      <c r="V9" s="264"/>
      <c r="W9" s="38">
        <v>6</v>
      </c>
      <c r="X9" s="263"/>
      <c r="Y9" s="61"/>
      <c r="Z9" s="38">
        <v>6</v>
      </c>
      <c r="AA9" s="263"/>
      <c r="AB9" s="61"/>
      <c r="AC9" s="38">
        <v>6</v>
      </c>
      <c r="AD9" s="263"/>
      <c r="AE9" s="61"/>
      <c r="AF9" s="38">
        <v>6</v>
      </c>
      <c r="AG9" s="263"/>
      <c r="AH9" s="61"/>
      <c r="AI9" s="38">
        <v>6</v>
      </c>
      <c r="AJ9" s="263"/>
      <c r="AK9" s="61"/>
    </row>
    <row r="10" spans="2:37" ht="13.5">
      <c r="B10" s="38">
        <v>7</v>
      </c>
      <c r="C10" s="259"/>
      <c r="D10" s="41"/>
      <c r="E10" s="38">
        <v>7</v>
      </c>
      <c r="F10" s="259"/>
      <c r="G10" s="260"/>
      <c r="H10" s="38">
        <v>7</v>
      </c>
      <c r="I10" s="261"/>
      <c r="J10" s="265"/>
      <c r="K10" s="38">
        <v>7</v>
      </c>
      <c r="L10" s="262"/>
      <c r="M10" s="61"/>
      <c r="N10" s="38">
        <v>7</v>
      </c>
      <c r="O10" s="261"/>
      <c r="P10" s="61"/>
      <c r="Q10" s="38">
        <v>7</v>
      </c>
      <c r="R10" s="263"/>
      <c r="S10" s="61"/>
      <c r="T10" s="38">
        <v>7</v>
      </c>
      <c r="U10" s="261"/>
      <c r="V10" s="264"/>
      <c r="W10" s="38">
        <v>7</v>
      </c>
      <c r="X10" s="263"/>
      <c r="Y10" s="61"/>
      <c r="Z10" s="38">
        <v>7</v>
      </c>
      <c r="AA10" s="263"/>
      <c r="AB10" s="61"/>
      <c r="AC10" s="38">
        <v>7</v>
      </c>
      <c r="AD10" s="263"/>
      <c r="AE10" s="61"/>
      <c r="AF10" s="38">
        <v>7</v>
      </c>
      <c r="AG10" s="263"/>
      <c r="AH10" s="61"/>
      <c r="AI10" s="38">
        <v>7</v>
      </c>
      <c r="AJ10" s="263"/>
      <c r="AK10" s="61"/>
    </row>
    <row r="11" spans="2:37" ht="13.5">
      <c r="B11" s="38">
        <v>8</v>
      </c>
      <c r="C11" s="259"/>
      <c r="D11" s="41"/>
      <c r="E11" s="38">
        <v>8</v>
      </c>
      <c r="F11" s="259"/>
      <c r="G11" s="260"/>
      <c r="H11" s="38">
        <v>8</v>
      </c>
      <c r="I11" s="261"/>
      <c r="J11" s="61"/>
      <c r="K11" s="38">
        <v>8</v>
      </c>
      <c r="L11" s="262"/>
      <c r="M11" s="61"/>
      <c r="N11" s="38">
        <v>8</v>
      </c>
      <c r="O11" s="261"/>
      <c r="P11" s="61"/>
      <c r="Q11" s="38">
        <v>8</v>
      </c>
      <c r="R11" s="263"/>
      <c r="S11" s="61"/>
      <c r="T11" s="38">
        <v>8</v>
      </c>
      <c r="U11" s="261"/>
      <c r="V11" s="264"/>
      <c r="W11" s="38">
        <v>8</v>
      </c>
      <c r="X11" s="263"/>
      <c r="Y11" s="61"/>
      <c r="Z11" s="38">
        <v>8</v>
      </c>
      <c r="AA11" s="263"/>
      <c r="AB11" s="61"/>
      <c r="AC11" s="38">
        <v>8</v>
      </c>
      <c r="AD11" s="263"/>
      <c r="AE11" s="61"/>
      <c r="AF11" s="38">
        <v>8</v>
      </c>
      <c r="AG11" s="263"/>
      <c r="AH11" s="61"/>
      <c r="AI11" s="38">
        <v>8</v>
      </c>
      <c r="AJ11" s="263"/>
      <c r="AK11" s="61"/>
    </row>
    <row r="12" spans="2:37" ht="13.5">
      <c r="B12" s="38">
        <v>9</v>
      </c>
      <c r="C12" s="259"/>
      <c r="D12" s="41"/>
      <c r="E12" s="38">
        <v>9</v>
      </c>
      <c r="F12" s="259"/>
      <c r="G12" s="260"/>
      <c r="H12" s="38">
        <v>9</v>
      </c>
      <c r="I12" s="261"/>
      <c r="J12" s="61"/>
      <c r="K12" s="38">
        <v>9</v>
      </c>
      <c r="L12" s="262"/>
      <c r="M12" s="61"/>
      <c r="N12" s="38">
        <v>9</v>
      </c>
      <c r="O12" s="261"/>
      <c r="P12" s="61"/>
      <c r="Q12" s="38">
        <v>9</v>
      </c>
      <c r="R12" s="263"/>
      <c r="S12" s="61"/>
      <c r="T12" s="38">
        <v>9</v>
      </c>
      <c r="U12" s="261"/>
      <c r="V12" s="264"/>
      <c r="W12" s="38">
        <v>9</v>
      </c>
      <c r="X12" s="263"/>
      <c r="Y12" s="61"/>
      <c r="Z12" s="38">
        <v>9</v>
      </c>
      <c r="AA12" s="263"/>
      <c r="AB12" s="61"/>
      <c r="AC12" s="38">
        <v>9</v>
      </c>
      <c r="AD12" s="263"/>
      <c r="AE12" s="61"/>
      <c r="AF12" s="38">
        <v>9</v>
      </c>
      <c r="AG12" s="263"/>
      <c r="AH12" s="61"/>
      <c r="AI12" s="38">
        <v>9</v>
      </c>
      <c r="AJ12" s="263"/>
      <c r="AK12" s="61"/>
    </row>
    <row r="13" spans="2:37" ht="13.5">
      <c r="B13" s="38">
        <v>10</v>
      </c>
      <c r="C13" s="259"/>
      <c r="D13" s="41"/>
      <c r="E13" s="38">
        <v>10</v>
      </c>
      <c r="F13" s="259"/>
      <c r="G13" s="260"/>
      <c r="H13" s="38">
        <v>10</v>
      </c>
      <c r="I13" s="261"/>
      <c r="J13" s="265"/>
      <c r="K13" s="38">
        <v>10</v>
      </c>
      <c r="L13" s="262"/>
      <c r="M13" s="61"/>
      <c r="N13" s="38">
        <v>10</v>
      </c>
      <c r="O13" s="261"/>
      <c r="P13" s="61"/>
      <c r="Q13" s="38">
        <v>10</v>
      </c>
      <c r="R13" s="263"/>
      <c r="S13" s="61"/>
      <c r="T13" s="38">
        <v>10</v>
      </c>
      <c r="U13" s="261"/>
      <c r="V13" s="264"/>
      <c r="W13" s="38">
        <v>10</v>
      </c>
      <c r="X13" s="263"/>
      <c r="Y13" s="61"/>
      <c r="Z13" s="38">
        <v>10</v>
      </c>
      <c r="AA13" s="263"/>
      <c r="AB13" s="61"/>
      <c r="AC13" s="38">
        <v>10</v>
      </c>
      <c r="AD13" s="263"/>
      <c r="AE13" s="61"/>
      <c r="AF13" s="38">
        <v>10</v>
      </c>
      <c r="AG13" s="263"/>
      <c r="AH13" s="61"/>
      <c r="AI13" s="38">
        <v>10</v>
      </c>
      <c r="AJ13" s="263"/>
      <c r="AK13" s="61"/>
    </row>
    <row r="14" spans="2:37" ht="13.5">
      <c r="B14" s="38">
        <v>11</v>
      </c>
      <c r="C14" s="259"/>
      <c r="D14" s="41"/>
      <c r="E14" s="38">
        <v>11</v>
      </c>
      <c r="F14" s="266"/>
      <c r="G14" s="267"/>
      <c r="H14" s="38">
        <v>11</v>
      </c>
      <c r="I14" s="266"/>
      <c r="J14" s="265"/>
      <c r="K14" s="38">
        <v>11</v>
      </c>
      <c r="L14" s="262"/>
      <c r="M14" s="61"/>
      <c r="N14" s="38">
        <v>11</v>
      </c>
      <c r="O14" s="261"/>
      <c r="P14" s="61"/>
      <c r="Q14" s="38">
        <v>11</v>
      </c>
      <c r="R14" s="263"/>
      <c r="S14" s="61"/>
      <c r="T14" s="38">
        <v>11</v>
      </c>
      <c r="U14" s="261"/>
      <c r="V14" s="264"/>
      <c r="W14" s="38">
        <v>11</v>
      </c>
      <c r="X14" s="263"/>
      <c r="Y14" s="61"/>
      <c r="Z14" s="38">
        <v>11</v>
      </c>
      <c r="AA14" s="263"/>
      <c r="AB14" s="61"/>
      <c r="AC14" s="38">
        <v>11</v>
      </c>
      <c r="AD14" s="263"/>
      <c r="AE14" s="61"/>
      <c r="AF14" s="38">
        <v>11</v>
      </c>
      <c r="AG14" s="263"/>
      <c r="AH14" s="61"/>
      <c r="AI14" s="38">
        <v>11</v>
      </c>
      <c r="AJ14" s="263"/>
      <c r="AK14" s="61"/>
    </row>
    <row r="15" spans="2:37" ht="13.5">
      <c r="B15" s="38">
        <v>12</v>
      </c>
      <c r="C15" s="266"/>
      <c r="D15" s="41"/>
      <c r="E15" s="38">
        <v>12</v>
      </c>
      <c r="F15" s="266"/>
      <c r="G15" s="260"/>
      <c r="H15" s="38">
        <v>12</v>
      </c>
      <c r="I15" s="266"/>
      <c r="J15" s="265"/>
      <c r="K15" s="38">
        <v>12</v>
      </c>
      <c r="L15" s="266"/>
      <c r="M15" s="61"/>
      <c r="N15" s="38">
        <v>12</v>
      </c>
      <c r="O15" s="266"/>
      <c r="P15" s="268"/>
      <c r="Q15" s="38">
        <v>12</v>
      </c>
      <c r="R15" s="263"/>
      <c r="S15" s="61"/>
      <c r="T15" s="38">
        <v>12</v>
      </c>
      <c r="U15" s="261"/>
      <c r="V15" s="264"/>
      <c r="W15" s="38">
        <v>12</v>
      </c>
      <c r="X15" s="263"/>
      <c r="Y15" s="61"/>
      <c r="Z15" s="38">
        <v>12</v>
      </c>
      <c r="AA15" s="263"/>
      <c r="AB15" s="61"/>
      <c r="AC15" s="38">
        <v>12</v>
      </c>
      <c r="AD15" s="263"/>
      <c r="AE15" s="61"/>
      <c r="AF15" s="38">
        <v>12</v>
      </c>
      <c r="AG15" s="263"/>
      <c r="AH15" s="61"/>
      <c r="AI15" s="38">
        <v>12</v>
      </c>
      <c r="AJ15" s="263"/>
      <c r="AK15" s="61"/>
    </row>
    <row r="16" spans="2:37" ht="13.5">
      <c r="B16" s="38">
        <v>13</v>
      </c>
      <c r="C16" s="266"/>
      <c r="D16" s="41"/>
      <c r="E16" s="38">
        <v>13</v>
      </c>
      <c r="F16" s="266"/>
      <c r="G16" s="260"/>
      <c r="H16" s="38">
        <v>13</v>
      </c>
      <c r="I16" s="266"/>
      <c r="J16" s="265"/>
      <c r="K16" s="38">
        <v>13</v>
      </c>
      <c r="L16" s="266"/>
      <c r="M16" s="61"/>
      <c r="N16" s="38">
        <v>13</v>
      </c>
      <c r="O16" s="266"/>
      <c r="P16" s="268"/>
      <c r="Q16" s="38">
        <v>13</v>
      </c>
      <c r="R16" s="263"/>
      <c r="S16" s="61"/>
      <c r="T16" s="38">
        <v>13</v>
      </c>
      <c r="U16" s="261"/>
      <c r="V16" s="264"/>
      <c r="W16" s="38">
        <v>13</v>
      </c>
      <c r="X16" s="263"/>
      <c r="Y16" s="61"/>
      <c r="Z16" s="38">
        <v>13</v>
      </c>
      <c r="AA16" s="263"/>
      <c r="AB16" s="61"/>
      <c r="AC16" s="38">
        <v>13</v>
      </c>
      <c r="AD16" s="263"/>
      <c r="AE16" s="61"/>
      <c r="AF16" s="38">
        <v>13</v>
      </c>
      <c r="AG16" s="263"/>
      <c r="AH16" s="61"/>
      <c r="AI16" s="38">
        <v>13</v>
      </c>
      <c r="AJ16" s="263"/>
      <c r="AK16" s="61"/>
    </row>
    <row r="17" spans="2:37" ht="13.5">
      <c r="B17" s="38">
        <v>14</v>
      </c>
      <c r="C17" s="266"/>
      <c r="D17" s="41"/>
      <c r="E17" s="38">
        <v>14</v>
      </c>
      <c r="F17" s="266"/>
      <c r="G17" s="260"/>
      <c r="H17" s="38">
        <v>14</v>
      </c>
      <c r="I17" s="266"/>
      <c r="J17" s="265"/>
      <c r="K17" s="38">
        <v>14</v>
      </c>
      <c r="L17" s="266"/>
      <c r="M17" s="61"/>
      <c r="N17" s="38">
        <v>14</v>
      </c>
      <c r="O17" s="266"/>
      <c r="P17" s="268"/>
      <c r="Q17" s="38">
        <v>14</v>
      </c>
      <c r="R17" s="263"/>
      <c r="S17" s="61"/>
      <c r="T17" s="38">
        <v>14</v>
      </c>
      <c r="U17" s="261"/>
      <c r="V17" s="264"/>
      <c r="W17" s="38">
        <v>14</v>
      </c>
      <c r="X17" s="263"/>
      <c r="Y17" s="61"/>
      <c r="Z17" s="38">
        <v>14</v>
      </c>
      <c r="AA17" s="263"/>
      <c r="AB17" s="61"/>
      <c r="AC17" s="38">
        <v>14</v>
      </c>
      <c r="AD17" s="263"/>
      <c r="AE17" s="61"/>
      <c r="AF17" s="38">
        <v>14</v>
      </c>
      <c r="AG17" s="263"/>
      <c r="AH17" s="61"/>
      <c r="AI17" s="38">
        <v>14</v>
      </c>
      <c r="AJ17" s="263"/>
      <c r="AK17" s="61"/>
    </row>
    <row r="18" spans="2:37" ht="13.5">
      <c r="B18" s="38">
        <v>15</v>
      </c>
      <c r="C18" s="266"/>
      <c r="D18" s="41"/>
      <c r="E18" s="38">
        <v>15</v>
      </c>
      <c r="F18" s="266"/>
      <c r="G18" s="260"/>
      <c r="H18" s="38">
        <v>15</v>
      </c>
      <c r="I18" s="266"/>
      <c r="J18" s="265"/>
      <c r="K18" s="38">
        <v>15</v>
      </c>
      <c r="L18" s="266"/>
      <c r="M18" s="61"/>
      <c r="N18" s="38">
        <v>15</v>
      </c>
      <c r="O18" s="266"/>
      <c r="P18" s="268"/>
      <c r="Q18" s="38">
        <v>15</v>
      </c>
      <c r="R18" s="263"/>
      <c r="S18" s="61"/>
      <c r="T18" s="38">
        <v>15</v>
      </c>
      <c r="U18" s="261"/>
      <c r="V18" s="264"/>
      <c r="W18" s="38">
        <v>15</v>
      </c>
      <c r="X18" s="263"/>
      <c r="Y18" s="61"/>
      <c r="Z18" s="38">
        <v>15</v>
      </c>
      <c r="AA18" s="263"/>
      <c r="AB18" s="61"/>
      <c r="AC18" s="38">
        <v>15</v>
      </c>
      <c r="AD18" s="263"/>
      <c r="AE18" s="61"/>
      <c r="AF18" s="38">
        <v>15</v>
      </c>
      <c r="AG18" s="263"/>
      <c r="AH18" s="61"/>
      <c r="AI18" s="38">
        <v>15</v>
      </c>
      <c r="AJ18" s="263"/>
      <c r="AK18" s="61"/>
    </row>
    <row r="19" spans="2:37" ht="13.5">
      <c r="B19" s="38">
        <v>16</v>
      </c>
      <c r="C19" s="266"/>
      <c r="D19" s="41"/>
      <c r="E19" s="38">
        <v>16</v>
      </c>
      <c r="F19" s="266"/>
      <c r="G19" s="260"/>
      <c r="H19" s="38">
        <v>16</v>
      </c>
      <c r="I19" s="266"/>
      <c r="J19" s="61"/>
      <c r="K19" s="38">
        <v>16</v>
      </c>
      <c r="L19" s="266"/>
      <c r="M19" s="61"/>
      <c r="N19" s="38">
        <v>16</v>
      </c>
      <c r="O19" s="266"/>
      <c r="P19" s="268"/>
      <c r="Q19" s="38">
        <v>16</v>
      </c>
      <c r="R19" s="263"/>
      <c r="S19" s="61"/>
      <c r="T19" s="38">
        <v>16</v>
      </c>
      <c r="U19" s="261"/>
      <c r="V19" s="264"/>
      <c r="W19" s="38">
        <v>16</v>
      </c>
      <c r="X19" s="263"/>
      <c r="Y19" s="61"/>
      <c r="Z19" s="38">
        <v>16</v>
      </c>
      <c r="AA19" s="263"/>
      <c r="AB19" s="61"/>
      <c r="AC19" s="38">
        <v>16</v>
      </c>
      <c r="AD19" s="263"/>
      <c r="AE19" s="61"/>
      <c r="AF19" s="38">
        <v>16</v>
      </c>
      <c r="AG19" s="263"/>
      <c r="AH19" s="61"/>
      <c r="AI19" s="38">
        <v>16</v>
      </c>
      <c r="AJ19" s="263"/>
      <c r="AK19" s="61"/>
    </row>
    <row r="20" spans="2:37" ht="13.5">
      <c r="B20" s="38">
        <v>17</v>
      </c>
      <c r="C20" s="266"/>
      <c r="D20" s="41"/>
      <c r="E20" s="38">
        <v>17</v>
      </c>
      <c r="F20" s="266"/>
      <c r="G20" s="267"/>
      <c r="H20" s="38">
        <v>17</v>
      </c>
      <c r="I20" s="266"/>
      <c r="J20" s="61"/>
      <c r="K20" s="38">
        <v>17</v>
      </c>
      <c r="L20" s="266"/>
      <c r="M20" s="61"/>
      <c r="N20" s="38">
        <v>17</v>
      </c>
      <c r="O20" s="266"/>
      <c r="P20" s="268"/>
      <c r="Q20" s="38">
        <v>17</v>
      </c>
      <c r="R20" s="263"/>
      <c r="S20" s="61"/>
      <c r="T20" s="38">
        <v>17</v>
      </c>
      <c r="U20" s="261"/>
      <c r="V20" s="264"/>
      <c r="W20" s="38">
        <v>17</v>
      </c>
      <c r="X20" s="263"/>
      <c r="Y20" s="61"/>
      <c r="Z20" s="38">
        <v>17</v>
      </c>
      <c r="AA20" s="263"/>
      <c r="AB20" s="61"/>
      <c r="AC20" s="38">
        <v>17</v>
      </c>
      <c r="AD20" s="263"/>
      <c r="AE20" s="61"/>
      <c r="AF20" s="38">
        <v>17</v>
      </c>
      <c r="AG20" s="263"/>
      <c r="AH20" s="61"/>
      <c r="AI20" s="38">
        <v>17</v>
      </c>
      <c r="AJ20" s="263"/>
      <c r="AK20" s="61"/>
    </row>
    <row r="21" spans="2:37" ht="13.5">
      <c r="B21" s="38">
        <v>18</v>
      </c>
      <c r="C21" s="266"/>
      <c r="D21" s="41"/>
      <c r="E21" s="38">
        <v>18</v>
      </c>
      <c r="F21" s="266"/>
      <c r="G21" s="260"/>
      <c r="H21" s="38">
        <v>18</v>
      </c>
      <c r="I21" s="266"/>
      <c r="J21" s="61"/>
      <c r="K21" s="38">
        <v>18</v>
      </c>
      <c r="L21" s="266"/>
      <c r="M21" s="61"/>
      <c r="N21" s="38">
        <v>18</v>
      </c>
      <c r="O21" s="266"/>
      <c r="P21" s="268"/>
      <c r="Q21" s="38">
        <v>18</v>
      </c>
      <c r="R21" s="263"/>
      <c r="S21" s="61"/>
      <c r="T21" s="38">
        <v>18</v>
      </c>
      <c r="U21" s="261"/>
      <c r="V21" s="264"/>
      <c r="W21" s="38">
        <v>18</v>
      </c>
      <c r="X21" s="263"/>
      <c r="Y21" s="61"/>
      <c r="Z21" s="38">
        <v>18</v>
      </c>
      <c r="AA21" s="263"/>
      <c r="AB21" s="61"/>
      <c r="AC21" s="38">
        <v>18</v>
      </c>
      <c r="AD21" s="263"/>
      <c r="AE21" s="61"/>
      <c r="AF21" s="38">
        <v>18</v>
      </c>
      <c r="AG21" s="263"/>
      <c r="AH21" s="61"/>
      <c r="AI21" s="38">
        <v>18</v>
      </c>
      <c r="AJ21" s="263"/>
      <c r="AK21" s="61"/>
    </row>
    <row r="22" spans="2:37" ht="13.5">
      <c r="B22" s="38">
        <v>19</v>
      </c>
      <c r="C22" s="266"/>
      <c r="D22" s="41"/>
      <c r="E22" s="38">
        <v>19</v>
      </c>
      <c r="F22" s="266"/>
      <c r="G22" s="260"/>
      <c r="H22" s="38">
        <v>19</v>
      </c>
      <c r="I22" s="266"/>
      <c r="J22" s="61"/>
      <c r="K22" s="38">
        <v>19</v>
      </c>
      <c r="L22" s="266"/>
      <c r="M22" s="61"/>
      <c r="N22" s="38">
        <v>19</v>
      </c>
      <c r="O22" s="266"/>
      <c r="P22" s="268"/>
      <c r="Q22" s="38">
        <v>19</v>
      </c>
      <c r="R22" s="263"/>
      <c r="S22" s="61"/>
      <c r="T22" s="38">
        <v>19</v>
      </c>
      <c r="U22" s="261"/>
      <c r="V22" s="264"/>
      <c r="W22" s="38">
        <v>19</v>
      </c>
      <c r="X22" s="263"/>
      <c r="Y22" s="61"/>
      <c r="Z22" s="38">
        <v>19</v>
      </c>
      <c r="AA22" s="263"/>
      <c r="AB22" s="61"/>
      <c r="AC22" s="38">
        <v>19</v>
      </c>
      <c r="AD22" s="263"/>
      <c r="AE22" s="61"/>
      <c r="AF22" s="38">
        <v>19</v>
      </c>
      <c r="AG22" s="263"/>
      <c r="AH22" s="61"/>
      <c r="AI22" s="38">
        <v>19</v>
      </c>
      <c r="AJ22" s="263"/>
      <c r="AK22" s="61"/>
    </row>
    <row r="23" spans="2:37" ht="13.5">
      <c r="B23" s="38">
        <v>20</v>
      </c>
      <c r="C23" s="266"/>
      <c r="D23" s="41"/>
      <c r="E23" s="38">
        <v>20</v>
      </c>
      <c r="F23" s="266"/>
      <c r="G23" s="260"/>
      <c r="H23" s="38">
        <v>20</v>
      </c>
      <c r="I23" s="266"/>
      <c r="J23" s="61"/>
      <c r="K23" s="38">
        <v>20</v>
      </c>
      <c r="L23" s="266"/>
      <c r="M23" s="41"/>
      <c r="N23" s="38">
        <v>20</v>
      </c>
      <c r="O23" s="266"/>
      <c r="P23" s="268"/>
      <c r="Q23" s="38">
        <v>20</v>
      </c>
      <c r="R23" s="266"/>
      <c r="S23" s="41"/>
      <c r="T23" s="38">
        <v>20</v>
      </c>
      <c r="U23" s="261"/>
      <c r="V23" s="264"/>
      <c r="W23" s="38">
        <v>20</v>
      </c>
      <c r="X23" s="266"/>
      <c r="Y23" s="41"/>
      <c r="Z23" s="38">
        <v>20</v>
      </c>
      <c r="AA23" s="263"/>
      <c r="AB23" s="61"/>
      <c r="AC23" s="38">
        <v>20</v>
      </c>
      <c r="AD23" s="263"/>
      <c r="AE23" s="61"/>
      <c r="AF23" s="38">
        <v>20</v>
      </c>
      <c r="AG23" s="263"/>
      <c r="AH23" s="61"/>
      <c r="AI23" s="38">
        <v>20</v>
      </c>
      <c r="AJ23" s="263"/>
      <c r="AK23" s="61"/>
    </row>
    <row r="24" spans="2:37" ht="13.5">
      <c r="B24" s="38">
        <v>21</v>
      </c>
      <c r="C24" s="266"/>
      <c r="D24" s="41"/>
      <c r="E24" s="38">
        <v>21</v>
      </c>
      <c r="F24" s="266"/>
      <c r="G24" s="260"/>
      <c r="H24" s="38">
        <v>21</v>
      </c>
      <c r="I24" s="266"/>
      <c r="J24" s="61"/>
      <c r="K24" s="38">
        <v>21</v>
      </c>
      <c r="L24" s="266"/>
      <c r="M24" s="41"/>
      <c r="N24" s="38">
        <v>21</v>
      </c>
      <c r="O24" s="266"/>
      <c r="P24" s="268"/>
      <c r="Q24" s="38">
        <v>21</v>
      </c>
      <c r="R24" s="266"/>
      <c r="S24" s="41"/>
      <c r="T24" s="38">
        <v>21</v>
      </c>
      <c r="U24" s="261"/>
      <c r="V24" s="264"/>
      <c r="W24" s="38">
        <v>21</v>
      </c>
      <c r="X24" s="266"/>
      <c r="Y24" s="41"/>
      <c r="Z24" s="38">
        <v>21</v>
      </c>
      <c r="AA24" s="263"/>
      <c r="AB24" s="61"/>
      <c r="AC24" s="38">
        <v>21</v>
      </c>
      <c r="AD24" s="263"/>
      <c r="AE24" s="61"/>
      <c r="AF24" s="38">
        <v>21</v>
      </c>
      <c r="AG24" s="263"/>
      <c r="AH24" s="61"/>
      <c r="AI24" s="38">
        <v>21</v>
      </c>
      <c r="AJ24" s="263"/>
      <c r="AK24" s="61"/>
    </row>
    <row r="25" spans="2:37" ht="13.5">
      <c r="B25" s="38">
        <v>22</v>
      </c>
      <c r="C25" s="266"/>
      <c r="D25" s="41"/>
      <c r="E25" s="38">
        <v>22</v>
      </c>
      <c r="F25" s="266"/>
      <c r="G25" s="269"/>
      <c r="H25" s="38">
        <v>22</v>
      </c>
      <c r="I25" s="266"/>
      <c r="J25" s="61"/>
      <c r="K25" s="38">
        <v>22</v>
      </c>
      <c r="L25" s="266"/>
      <c r="M25" s="41"/>
      <c r="N25" s="38">
        <v>22</v>
      </c>
      <c r="O25" s="266"/>
      <c r="P25" s="268"/>
      <c r="Q25" s="38">
        <v>22</v>
      </c>
      <c r="R25" s="266"/>
      <c r="S25" s="41"/>
      <c r="T25" s="38">
        <v>22</v>
      </c>
      <c r="U25" s="261"/>
      <c r="V25" s="264"/>
      <c r="W25" s="38">
        <v>22</v>
      </c>
      <c r="X25" s="266"/>
      <c r="Y25" s="41"/>
      <c r="Z25" s="38">
        <v>22</v>
      </c>
      <c r="AA25" s="263"/>
      <c r="AB25" s="61"/>
      <c r="AC25" s="38">
        <v>22</v>
      </c>
      <c r="AD25" s="263"/>
      <c r="AE25" s="61"/>
      <c r="AF25" s="38">
        <v>22</v>
      </c>
      <c r="AG25" s="263"/>
      <c r="AH25" s="61"/>
      <c r="AI25" s="38">
        <v>22</v>
      </c>
      <c r="AJ25" s="263"/>
      <c r="AK25" s="61"/>
    </row>
    <row r="26" spans="2:37" ht="13.5">
      <c r="B26" s="38">
        <v>23</v>
      </c>
      <c r="C26" s="266"/>
      <c r="D26" s="41"/>
      <c r="E26" s="38">
        <v>23</v>
      </c>
      <c r="F26" s="266"/>
      <c r="G26" s="41"/>
      <c r="H26" s="38">
        <v>23</v>
      </c>
      <c r="I26" s="266"/>
      <c r="J26" s="61"/>
      <c r="K26" s="38">
        <v>23</v>
      </c>
      <c r="L26" s="266"/>
      <c r="M26" s="41"/>
      <c r="N26" s="38">
        <v>23</v>
      </c>
      <c r="O26" s="266"/>
      <c r="P26" s="268"/>
      <c r="Q26" s="38">
        <v>23</v>
      </c>
      <c r="R26" s="266"/>
      <c r="S26" s="41"/>
      <c r="T26" s="38">
        <v>23</v>
      </c>
      <c r="U26" s="261"/>
      <c r="V26" s="264"/>
      <c r="W26" s="38">
        <v>23</v>
      </c>
      <c r="X26" s="266"/>
      <c r="Y26" s="41"/>
      <c r="Z26" s="38">
        <v>23</v>
      </c>
      <c r="AA26" s="263"/>
      <c r="AB26" s="61"/>
      <c r="AC26" s="38">
        <v>23</v>
      </c>
      <c r="AD26" s="263"/>
      <c r="AE26" s="61"/>
      <c r="AF26" s="38">
        <v>23</v>
      </c>
      <c r="AG26" s="263"/>
      <c r="AH26" s="61"/>
      <c r="AI26" s="38">
        <v>23</v>
      </c>
      <c r="AJ26" s="263"/>
      <c r="AK26" s="61"/>
    </row>
    <row r="27" spans="2:37" ht="13.5">
      <c r="B27" s="38">
        <v>24</v>
      </c>
      <c r="C27" s="266"/>
      <c r="D27" s="41"/>
      <c r="E27" s="38">
        <v>24</v>
      </c>
      <c r="F27" s="266"/>
      <c r="G27" s="41"/>
      <c r="H27" s="38">
        <v>24</v>
      </c>
      <c r="I27" s="266"/>
      <c r="J27" s="61"/>
      <c r="K27" s="38">
        <v>24</v>
      </c>
      <c r="L27" s="266"/>
      <c r="M27" s="41"/>
      <c r="N27" s="38">
        <v>24</v>
      </c>
      <c r="O27" s="266"/>
      <c r="P27" s="268"/>
      <c r="Q27" s="38">
        <v>24</v>
      </c>
      <c r="R27" s="266"/>
      <c r="S27" s="41"/>
      <c r="T27" s="38">
        <v>24</v>
      </c>
      <c r="U27" s="266"/>
      <c r="V27" s="268"/>
      <c r="W27" s="38">
        <v>24</v>
      </c>
      <c r="X27" s="266"/>
      <c r="Y27" s="41"/>
      <c r="Z27" s="38">
        <v>24</v>
      </c>
      <c r="AA27" s="266"/>
      <c r="AB27" s="61"/>
      <c r="AC27" s="38">
        <v>24</v>
      </c>
      <c r="AD27" s="266"/>
      <c r="AE27" s="61"/>
      <c r="AF27" s="38">
        <v>24</v>
      </c>
      <c r="AG27" s="266"/>
      <c r="AH27" s="61"/>
      <c r="AI27" s="38">
        <v>24</v>
      </c>
      <c r="AJ27" s="266"/>
      <c r="AK27" s="61"/>
    </row>
    <row r="28" spans="2:37" ht="13.5">
      <c r="B28" s="38">
        <v>25</v>
      </c>
      <c r="C28" s="266"/>
      <c r="D28" s="41"/>
      <c r="E28" s="38">
        <v>25</v>
      </c>
      <c r="F28" s="266"/>
      <c r="G28" s="41"/>
      <c r="H28" s="38">
        <v>25</v>
      </c>
      <c r="I28" s="266"/>
      <c r="J28" s="41"/>
      <c r="K28" s="38">
        <v>25</v>
      </c>
      <c r="L28" s="266"/>
      <c r="M28" s="41"/>
      <c r="N28" s="38">
        <v>25</v>
      </c>
      <c r="O28" s="266"/>
      <c r="P28" s="268"/>
      <c r="Q28" s="38">
        <v>25</v>
      </c>
      <c r="R28" s="266"/>
      <c r="S28" s="41"/>
      <c r="T28" s="38">
        <v>25</v>
      </c>
      <c r="U28" s="266"/>
      <c r="V28" s="268"/>
      <c r="W28" s="38">
        <v>25</v>
      </c>
      <c r="X28" s="266"/>
      <c r="Y28" s="41"/>
      <c r="Z28" s="38">
        <v>25</v>
      </c>
      <c r="AA28" s="266"/>
      <c r="AB28" s="61"/>
      <c r="AC28" s="38">
        <v>25</v>
      </c>
      <c r="AD28" s="266"/>
      <c r="AE28" s="61"/>
      <c r="AF28" s="38">
        <v>25</v>
      </c>
      <c r="AG28" s="266"/>
      <c r="AH28" s="61"/>
      <c r="AI28" s="38">
        <v>25</v>
      </c>
      <c r="AJ28" s="266"/>
      <c r="AK28" s="61"/>
    </row>
    <row r="29" spans="2:37" ht="13.5">
      <c r="B29" s="38">
        <v>26</v>
      </c>
      <c r="C29" s="266"/>
      <c r="D29" s="41"/>
      <c r="E29" s="38">
        <v>26</v>
      </c>
      <c r="F29" s="266"/>
      <c r="G29" s="41"/>
      <c r="H29" s="38">
        <v>26</v>
      </c>
      <c r="I29" s="266"/>
      <c r="J29" s="41"/>
      <c r="K29" s="38">
        <v>26</v>
      </c>
      <c r="L29" s="266"/>
      <c r="M29" s="41"/>
      <c r="N29" s="38">
        <v>26</v>
      </c>
      <c r="O29" s="266"/>
      <c r="P29" s="268"/>
      <c r="Q29" s="38">
        <v>26</v>
      </c>
      <c r="R29" s="266"/>
      <c r="S29" s="41"/>
      <c r="T29" s="38">
        <v>26</v>
      </c>
      <c r="U29" s="266"/>
      <c r="V29" s="268"/>
      <c r="W29" s="38">
        <v>26</v>
      </c>
      <c r="X29" s="266"/>
      <c r="Y29" s="41"/>
      <c r="Z29" s="38">
        <v>26</v>
      </c>
      <c r="AA29" s="266"/>
      <c r="AB29" s="61"/>
      <c r="AC29" s="38">
        <v>26</v>
      </c>
      <c r="AD29" s="266"/>
      <c r="AE29" s="61"/>
      <c r="AF29" s="38">
        <v>26</v>
      </c>
      <c r="AG29" s="266"/>
      <c r="AH29" s="61"/>
      <c r="AI29" s="38">
        <v>26</v>
      </c>
      <c r="AJ29" s="266"/>
      <c r="AK29" s="61"/>
    </row>
    <row r="30" spans="2:37" ht="13.5">
      <c r="B30" s="38">
        <v>27</v>
      </c>
      <c r="C30" s="266"/>
      <c r="D30" s="41"/>
      <c r="E30" s="38">
        <v>27</v>
      </c>
      <c r="F30" s="266"/>
      <c r="G30" s="41"/>
      <c r="H30" s="38">
        <v>27</v>
      </c>
      <c r="I30" s="266"/>
      <c r="J30" s="41"/>
      <c r="K30" s="38">
        <v>27</v>
      </c>
      <c r="L30" s="266"/>
      <c r="M30" s="41"/>
      <c r="N30" s="38">
        <v>27</v>
      </c>
      <c r="O30" s="266"/>
      <c r="P30" s="268"/>
      <c r="Q30" s="38">
        <v>27</v>
      </c>
      <c r="R30" s="266"/>
      <c r="S30" s="41"/>
      <c r="T30" s="38">
        <v>27</v>
      </c>
      <c r="U30" s="266"/>
      <c r="V30" s="268"/>
      <c r="W30" s="38">
        <v>27</v>
      </c>
      <c r="X30" s="266"/>
      <c r="Y30" s="41"/>
      <c r="Z30" s="38">
        <v>27</v>
      </c>
      <c r="AA30" s="266"/>
      <c r="AB30" s="61"/>
      <c r="AC30" s="38">
        <v>27</v>
      </c>
      <c r="AD30" s="266"/>
      <c r="AE30" s="61"/>
      <c r="AF30" s="38">
        <v>27</v>
      </c>
      <c r="AG30" s="266"/>
      <c r="AH30" s="61"/>
      <c r="AI30" s="38">
        <v>27</v>
      </c>
      <c r="AJ30" s="266"/>
      <c r="AK30" s="61"/>
    </row>
    <row r="31" spans="2:37" ht="13.5">
      <c r="B31" s="38">
        <v>28</v>
      </c>
      <c r="C31" s="266"/>
      <c r="D31" s="41"/>
      <c r="E31" s="38">
        <v>28</v>
      </c>
      <c r="F31" s="266"/>
      <c r="G31" s="41"/>
      <c r="H31" s="38">
        <v>28</v>
      </c>
      <c r="I31" s="266"/>
      <c r="J31" s="41"/>
      <c r="K31" s="38">
        <v>28</v>
      </c>
      <c r="L31" s="266"/>
      <c r="M31" s="41"/>
      <c r="N31" s="38">
        <v>28</v>
      </c>
      <c r="O31" s="266"/>
      <c r="P31" s="268"/>
      <c r="Q31" s="38">
        <v>28</v>
      </c>
      <c r="R31" s="266"/>
      <c r="S31" s="41"/>
      <c r="T31" s="38">
        <v>28</v>
      </c>
      <c r="U31" s="266"/>
      <c r="V31" s="268"/>
      <c r="W31" s="38">
        <v>28</v>
      </c>
      <c r="X31" s="266"/>
      <c r="Y31" s="41"/>
      <c r="Z31" s="38">
        <v>28</v>
      </c>
      <c r="AA31" s="266"/>
      <c r="AB31" s="61"/>
      <c r="AC31" s="38">
        <v>28</v>
      </c>
      <c r="AD31" s="266"/>
      <c r="AE31" s="61"/>
      <c r="AF31" s="38">
        <v>28</v>
      </c>
      <c r="AG31" s="266"/>
      <c r="AH31" s="61"/>
      <c r="AI31" s="38">
        <v>28</v>
      </c>
      <c r="AJ31" s="266"/>
      <c r="AK31" s="61"/>
    </row>
    <row r="32" spans="2:37" ht="13.5">
      <c r="B32" s="38">
        <v>29</v>
      </c>
      <c r="C32" s="259"/>
      <c r="D32" s="41"/>
      <c r="E32" s="38">
        <v>29</v>
      </c>
      <c r="F32" s="259"/>
      <c r="G32" s="41"/>
      <c r="H32" s="38">
        <v>29</v>
      </c>
      <c r="I32" s="266"/>
      <c r="J32" s="41"/>
      <c r="K32" s="38">
        <v>29</v>
      </c>
      <c r="L32" s="266"/>
      <c r="M32" s="41"/>
      <c r="N32" s="38">
        <v>29</v>
      </c>
      <c r="O32" s="266"/>
      <c r="P32" s="268"/>
      <c r="Q32" s="38">
        <v>29</v>
      </c>
      <c r="R32" s="266"/>
      <c r="S32" s="41"/>
      <c r="T32" s="38">
        <v>29</v>
      </c>
      <c r="U32" s="266"/>
      <c r="V32" s="268"/>
      <c r="W32" s="38">
        <v>29</v>
      </c>
      <c r="X32" s="266"/>
      <c r="Y32" s="41"/>
      <c r="Z32" s="38">
        <v>29</v>
      </c>
      <c r="AA32" s="266"/>
      <c r="AB32" s="61"/>
      <c r="AC32" s="38">
        <v>29</v>
      </c>
      <c r="AD32" s="266"/>
      <c r="AE32" s="61"/>
      <c r="AF32" s="38">
        <v>29</v>
      </c>
      <c r="AG32" s="266"/>
      <c r="AH32" s="61"/>
      <c r="AI32" s="38">
        <v>29</v>
      </c>
      <c r="AJ32" s="266"/>
      <c r="AK32" s="61"/>
    </row>
    <row r="33" spans="2:37" ht="13.5">
      <c r="B33" s="38">
        <v>30</v>
      </c>
      <c r="C33" s="259"/>
      <c r="D33" s="41"/>
      <c r="E33" s="38">
        <v>30</v>
      </c>
      <c r="F33" s="259"/>
      <c r="G33" s="41"/>
      <c r="H33" s="38">
        <v>30</v>
      </c>
      <c r="I33" s="259"/>
      <c r="J33" s="41"/>
      <c r="K33" s="38">
        <v>30</v>
      </c>
      <c r="L33" s="266"/>
      <c r="M33" s="41"/>
      <c r="N33" s="38">
        <v>30</v>
      </c>
      <c r="O33" s="266"/>
      <c r="P33" s="268"/>
      <c r="Q33" s="38">
        <v>30</v>
      </c>
      <c r="R33" s="266"/>
      <c r="S33" s="41"/>
      <c r="T33" s="38">
        <v>30</v>
      </c>
      <c r="U33" s="266"/>
      <c r="V33" s="268"/>
      <c r="W33" s="38">
        <v>30</v>
      </c>
      <c r="X33" s="266"/>
      <c r="Y33" s="41"/>
      <c r="Z33" s="38">
        <v>30</v>
      </c>
      <c r="AA33" s="266"/>
      <c r="AB33" s="61"/>
      <c r="AC33" s="38">
        <v>30</v>
      </c>
      <c r="AD33" s="266"/>
      <c r="AE33" s="61"/>
      <c r="AF33" s="38">
        <v>30</v>
      </c>
      <c r="AG33" s="266"/>
      <c r="AH33" s="61"/>
      <c r="AI33" s="38">
        <v>30</v>
      </c>
      <c r="AJ33" s="266"/>
      <c r="AK33" s="61"/>
    </row>
    <row r="34" spans="2:37" ht="13.5">
      <c r="B34" s="38">
        <v>31</v>
      </c>
      <c r="C34" s="259"/>
      <c r="D34" s="41"/>
      <c r="E34" s="38">
        <v>31</v>
      </c>
      <c r="F34" s="259"/>
      <c r="G34" s="41"/>
      <c r="H34" s="38">
        <v>31</v>
      </c>
      <c r="I34" s="259"/>
      <c r="J34" s="41"/>
      <c r="K34" s="38">
        <v>31</v>
      </c>
      <c r="L34" s="266"/>
      <c r="M34" s="41"/>
      <c r="N34" s="38">
        <v>31</v>
      </c>
      <c r="O34" s="259"/>
      <c r="P34" s="41"/>
      <c r="Q34" s="38">
        <v>31</v>
      </c>
      <c r="R34" s="266"/>
      <c r="S34" s="41"/>
      <c r="T34" s="38">
        <v>31</v>
      </c>
      <c r="U34" s="259"/>
      <c r="V34" s="41"/>
      <c r="W34" s="38">
        <v>31</v>
      </c>
      <c r="X34" s="266"/>
      <c r="Y34" s="41"/>
      <c r="Z34" s="38">
        <v>31</v>
      </c>
      <c r="AA34" s="266"/>
      <c r="AB34" s="41"/>
      <c r="AC34" s="38">
        <v>31</v>
      </c>
      <c r="AD34" s="266"/>
      <c r="AE34" s="41"/>
      <c r="AF34" s="38">
        <v>31</v>
      </c>
      <c r="AG34" s="266"/>
      <c r="AH34" s="41"/>
      <c r="AI34" s="38">
        <v>31</v>
      </c>
      <c r="AJ34" s="266"/>
      <c r="AK34" s="41"/>
    </row>
    <row r="35" spans="2:37" ht="13.5">
      <c r="B35" s="38">
        <v>32</v>
      </c>
      <c r="C35" s="259"/>
      <c r="D35" s="41"/>
      <c r="E35" s="38">
        <v>32</v>
      </c>
      <c r="F35" s="259"/>
      <c r="G35" s="41"/>
      <c r="H35" s="38">
        <v>32</v>
      </c>
      <c r="I35" s="259"/>
      <c r="J35" s="41"/>
      <c r="K35" s="38">
        <v>32</v>
      </c>
      <c r="L35" s="266"/>
      <c r="M35" s="41"/>
      <c r="N35" s="38">
        <v>32</v>
      </c>
      <c r="O35" s="259"/>
      <c r="P35" s="41"/>
      <c r="Q35" s="38">
        <v>32</v>
      </c>
      <c r="R35" s="266"/>
      <c r="S35" s="41"/>
      <c r="T35" s="38">
        <v>32</v>
      </c>
      <c r="U35" s="259"/>
      <c r="V35" s="41"/>
      <c r="W35" s="38">
        <v>32</v>
      </c>
      <c r="X35" s="266"/>
      <c r="Y35" s="41"/>
      <c r="Z35" s="38">
        <v>32</v>
      </c>
      <c r="AA35" s="266"/>
      <c r="AB35" s="41"/>
      <c r="AC35" s="38">
        <v>32</v>
      </c>
      <c r="AD35" s="266"/>
      <c r="AE35" s="41"/>
      <c r="AF35" s="38">
        <v>32</v>
      </c>
      <c r="AG35" s="266"/>
      <c r="AH35" s="41"/>
      <c r="AI35" s="38">
        <v>32</v>
      </c>
      <c r="AJ35" s="266"/>
      <c r="AK35" s="41"/>
    </row>
    <row r="36" spans="2:37" ht="13.5">
      <c r="B36" s="38">
        <v>33</v>
      </c>
      <c r="C36" s="259"/>
      <c r="D36" s="41"/>
      <c r="E36" s="38">
        <v>33</v>
      </c>
      <c r="F36" s="259"/>
      <c r="G36" s="41"/>
      <c r="H36" s="38">
        <v>33</v>
      </c>
      <c r="I36" s="259"/>
      <c r="J36" s="41"/>
      <c r="K36" s="38">
        <v>33</v>
      </c>
      <c r="L36" s="266"/>
      <c r="M36" s="41"/>
      <c r="N36" s="38">
        <v>33</v>
      </c>
      <c r="O36" s="259"/>
      <c r="P36" s="41"/>
      <c r="Q36" s="38">
        <v>33</v>
      </c>
      <c r="R36" s="266"/>
      <c r="S36" s="41"/>
      <c r="T36" s="38">
        <v>33</v>
      </c>
      <c r="U36" s="259"/>
      <c r="V36" s="41"/>
      <c r="W36" s="38">
        <v>33</v>
      </c>
      <c r="X36" s="266"/>
      <c r="Y36" s="41"/>
      <c r="Z36" s="38">
        <v>33</v>
      </c>
      <c r="AA36" s="266"/>
      <c r="AB36" s="41"/>
      <c r="AC36" s="38">
        <v>33</v>
      </c>
      <c r="AD36" s="266"/>
      <c r="AE36" s="41"/>
      <c r="AF36" s="38">
        <v>33</v>
      </c>
      <c r="AG36" s="266"/>
      <c r="AH36" s="41"/>
      <c r="AI36" s="38">
        <v>33</v>
      </c>
      <c r="AJ36" s="266"/>
      <c r="AK36" s="41"/>
    </row>
    <row r="37" spans="2:37" ht="13.5">
      <c r="B37" s="38">
        <v>34</v>
      </c>
      <c r="C37" s="259"/>
      <c r="D37" s="41"/>
      <c r="E37" s="38">
        <v>34</v>
      </c>
      <c r="F37" s="259"/>
      <c r="G37" s="41"/>
      <c r="H37" s="38">
        <v>34</v>
      </c>
      <c r="I37" s="259"/>
      <c r="J37" s="41"/>
      <c r="K37" s="38">
        <v>34</v>
      </c>
      <c r="L37" s="266"/>
      <c r="M37" s="41"/>
      <c r="N37" s="38">
        <v>34</v>
      </c>
      <c r="O37" s="259"/>
      <c r="P37" s="41"/>
      <c r="Q37" s="38">
        <v>34</v>
      </c>
      <c r="R37" s="266"/>
      <c r="S37" s="41"/>
      <c r="T37" s="38">
        <v>34</v>
      </c>
      <c r="U37" s="259"/>
      <c r="V37" s="41"/>
      <c r="W37" s="38">
        <v>34</v>
      </c>
      <c r="X37" s="266"/>
      <c r="Y37" s="41"/>
      <c r="Z37" s="38">
        <v>34</v>
      </c>
      <c r="AA37" s="266"/>
      <c r="AB37" s="41"/>
      <c r="AC37" s="38">
        <v>34</v>
      </c>
      <c r="AD37" s="266"/>
      <c r="AE37" s="41"/>
      <c r="AF37" s="38">
        <v>34</v>
      </c>
      <c r="AG37" s="266"/>
      <c r="AH37" s="41"/>
      <c r="AI37" s="38">
        <v>34</v>
      </c>
      <c r="AJ37" s="266"/>
      <c r="AK37" s="41"/>
    </row>
    <row r="38" spans="2:37" ht="14.25" thickBot="1">
      <c r="B38" s="48">
        <v>35</v>
      </c>
      <c r="C38" s="270"/>
      <c r="D38" s="49"/>
      <c r="E38" s="48">
        <v>35</v>
      </c>
      <c r="F38" s="270"/>
      <c r="G38" s="49"/>
      <c r="H38" s="48">
        <v>35</v>
      </c>
      <c r="I38" s="270"/>
      <c r="J38" s="49"/>
      <c r="K38" s="48">
        <v>35</v>
      </c>
      <c r="L38" s="270"/>
      <c r="M38" s="49"/>
      <c r="N38" s="48">
        <v>35</v>
      </c>
      <c r="O38" s="270"/>
      <c r="P38" s="49"/>
      <c r="Q38" s="48">
        <v>35</v>
      </c>
      <c r="R38" s="271"/>
      <c r="S38" s="49"/>
      <c r="T38" s="48">
        <v>35</v>
      </c>
      <c r="U38" s="270"/>
      <c r="V38" s="49"/>
      <c r="W38" s="48">
        <v>35</v>
      </c>
      <c r="X38" s="271"/>
      <c r="Y38" s="49"/>
      <c r="Z38" s="48">
        <v>35</v>
      </c>
      <c r="AA38" s="271"/>
      <c r="AB38" s="49"/>
      <c r="AC38" s="48">
        <v>35</v>
      </c>
      <c r="AD38" s="271"/>
      <c r="AE38" s="49"/>
      <c r="AF38" s="48">
        <v>35</v>
      </c>
      <c r="AG38" s="271"/>
      <c r="AH38" s="49"/>
      <c r="AI38" s="48">
        <v>35</v>
      </c>
      <c r="AJ38" s="271"/>
      <c r="AK38" s="49"/>
    </row>
    <row r="40" spans="2:3" ht="12.75">
      <c r="B40" s="272"/>
      <c r="C40" s="248" t="s">
        <v>179</v>
      </c>
    </row>
  </sheetData>
  <sheetProtection/>
  <mergeCells count="12">
    <mergeCell ref="U3:V3"/>
    <mergeCell ref="X3:Y3"/>
    <mergeCell ref="AA3:AB3"/>
    <mergeCell ref="AD3:AE3"/>
    <mergeCell ref="AG3:AH3"/>
    <mergeCell ref="AJ3:AK3"/>
    <mergeCell ref="C3:D3"/>
    <mergeCell ref="F3:G3"/>
    <mergeCell ref="I3:J3"/>
    <mergeCell ref="L3:M3"/>
    <mergeCell ref="O3:P3"/>
    <mergeCell ref="R3:S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narasaki</dc:creator>
  <cp:keywords/>
  <dc:description/>
  <cp:lastModifiedBy>owner</cp:lastModifiedBy>
  <cp:lastPrinted>2018-05-21T11:49:21Z</cp:lastPrinted>
  <dcterms:created xsi:type="dcterms:W3CDTF">2011-08-19T07:59:52Z</dcterms:created>
  <dcterms:modified xsi:type="dcterms:W3CDTF">2018-08-31T02:13:08Z</dcterms:modified>
  <cp:category/>
  <cp:version/>
  <cp:contentType/>
  <cp:contentStatus/>
</cp:coreProperties>
</file>